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Febrero" sheetId="92" r:id="rId1"/>
  </sheets>
  <calcPr calcId="152511" iterateDelta="1E-4"/>
</workbook>
</file>

<file path=xl/calcChain.xml><?xml version="1.0" encoding="utf-8"?>
<calcChain xmlns="http://schemas.openxmlformats.org/spreadsheetml/2006/main">
  <c r="N99" i="92" l="1"/>
  <c r="N100" i="92"/>
  <c r="N101" i="92"/>
  <c r="N102" i="92"/>
  <c r="N103" i="92"/>
  <c r="N104" i="92"/>
  <c r="N105" i="92"/>
  <c r="N106" i="92"/>
  <c r="N107" i="92"/>
  <c r="N108" i="92"/>
  <c r="N109" i="92"/>
  <c r="N110" i="92"/>
  <c r="N111" i="92"/>
  <c r="N112" i="92"/>
  <c r="N113" i="92"/>
  <c r="N114" i="92"/>
  <c r="N115" i="92"/>
  <c r="N116" i="92"/>
  <c r="N117" i="92"/>
  <c r="N98" i="92"/>
  <c r="M99" i="92"/>
  <c r="M100" i="92"/>
  <c r="M101" i="92"/>
  <c r="M102" i="92"/>
  <c r="M103" i="92"/>
  <c r="M104" i="92"/>
  <c r="M105" i="92"/>
  <c r="M106" i="92"/>
  <c r="M107" i="92"/>
  <c r="M108" i="92"/>
  <c r="M109" i="92"/>
  <c r="M110" i="92"/>
  <c r="M111" i="92"/>
  <c r="M112" i="92"/>
  <c r="M113" i="92"/>
  <c r="M114" i="92"/>
  <c r="M115" i="92"/>
  <c r="M116" i="92"/>
  <c r="M117" i="92"/>
  <c r="M98" i="92"/>
  <c r="J99" i="92"/>
  <c r="K99" i="92"/>
  <c r="L99" i="92"/>
  <c r="J100" i="92"/>
  <c r="K100" i="92"/>
  <c r="L100" i="92"/>
  <c r="J101" i="92"/>
  <c r="K101" i="92"/>
  <c r="L101" i="92"/>
  <c r="J102" i="92"/>
  <c r="K102" i="92"/>
  <c r="L102" i="92"/>
  <c r="J103" i="92"/>
  <c r="K103" i="92"/>
  <c r="L103" i="92"/>
  <c r="J104" i="92"/>
  <c r="K104" i="92"/>
  <c r="L104" i="92"/>
  <c r="J105" i="92"/>
  <c r="K105" i="92"/>
  <c r="L105" i="92"/>
  <c r="J106" i="92"/>
  <c r="K106" i="92"/>
  <c r="L106" i="92"/>
  <c r="J107" i="92"/>
  <c r="K107" i="92"/>
  <c r="L107" i="92"/>
  <c r="J108" i="92"/>
  <c r="K108" i="92"/>
  <c r="L108" i="92"/>
  <c r="J109" i="92"/>
  <c r="K109" i="92"/>
  <c r="L109" i="92"/>
  <c r="J110" i="92"/>
  <c r="K110" i="92"/>
  <c r="L110" i="92"/>
  <c r="J111" i="92"/>
  <c r="K111" i="92"/>
  <c r="L111" i="92"/>
  <c r="J112" i="92"/>
  <c r="K112" i="92"/>
  <c r="L112" i="92"/>
  <c r="J113" i="92"/>
  <c r="K113" i="92"/>
  <c r="L113" i="92"/>
  <c r="J114" i="92"/>
  <c r="K114" i="92"/>
  <c r="L114" i="92"/>
  <c r="J115" i="92"/>
  <c r="K115" i="92"/>
  <c r="L115" i="92"/>
  <c r="J116" i="92"/>
  <c r="K116" i="92"/>
  <c r="L116" i="92"/>
  <c r="J117" i="92"/>
  <c r="K117" i="92"/>
  <c r="L117" i="92"/>
  <c r="J98" i="92"/>
  <c r="K98" i="92"/>
  <c r="L98" i="92"/>
  <c r="F99" i="92"/>
  <c r="G99" i="92"/>
  <c r="H99" i="92"/>
  <c r="I99" i="92"/>
  <c r="F100" i="92"/>
  <c r="G100" i="92"/>
  <c r="H100" i="92"/>
  <c r="I100" i="92"/>
  <c r="F101" i="92"/>
  <c r="G101" i="92"/>
  <c r="H101" i="92"/>
  <c r="I101" i="92"/>
  <c r="F102" i="92"/>
  <c r="G102" i="92"/>
  <c r="H102" i="92"/>
  <c r="I102" i="92"/>
  <c r="F103" i="92"/>
  <c r="G103" i="92"/>
  <c r="H103" i="92"/>
  <c r="I103" i="92"/>
  <c r="F104" i="92"/>
  <c r="G104" i="92"/>
  <c r="H104" i="92"/>
  <c r="I104" i="92"/>
  <c r="F105" i="92"/>
  <c r="G105" i="92"/>
  <c r="H105" i="92"/>
  <c r="I105" i="92"/>
  <c r="F106" i="92"/>
  <c r="G106" i="92"/>
  <c r="H106" i="92"/>
  <c r="I106" i="92"/>
  <c r="F107" i="92"/>
  <c r="G107" i="92"/>
  <c r="H107" i="92"/>
  <c r="I107" i="92"/>
  <c r="F108" i="92"/>
  <c r="G108" i="92"/>
  <c r="H108" i="92"/>
  <c r="I108" i="92"/>
  <c r="F109" i="92"/>
  <c r="G109" i="92"/>
  <c r="H109" i="92"/>
  <c r="I109" i="92"/>
  <c r="F110" i="92"/>
  <c r="G110" i="92"/>
  <c r="H110" i="92"/>
  <c r="I110" i="92"/>
  <c r="F111" i="92"/>
  <c r="G111" i="92"/>
  <c r="H111" i="92"/>
  <c r="I111" i="92"/>
  <c r="F112" i="92"/>
  <c r="G112" i="92"/>
  <c r="H112" i="92"/>
  <c r="I112" i="92"/>
  <c r="F113" i="92"/>
  <c r="G113" i="92"/>
  <c r="H113" i="92"/>
  <c r="I113" i="92"/>
  <c r="F114" i="92"/>
  <c r="G114" i="92"/>
  <c r="H114" i="92"/>
  <c r="I114" i="92"/>
  <c r="F115" i="92"/>
  <c r="G115" i="92"/>
  <c r="H115" i="92"/>
  <c r="I115" i="92"/>
  <c r="F116" i="92"/>
  <c r="G116" i="92"/>
  <c r="H116" i="92"/>
  <c r="I116" i="92"/>
  <c r="F117" i="92"/>
  <c r="G117" i="92"/>
  <c r="H117" i="92"/>
  <c r="I117" i="92"/>
  <c r="H98" i="92"/>
  <c r="I98" i="92"/>
  <c r="G98" i="92"/>
  <c r="F98" i="92"/>
  <c r="C99" i="92"/>
  <c r="D99" i="92"/>
  <c r="E99" i="92"/>
  <c r="C100" i="92"/>
  <c r="D100" i="92"/>
  <c r="E100" i="92"/>
  <c r="C101" i="92"/>
  <c r="D101" i="92"/>
  <c r="E101" i="92"/>
  <c r="C102" i="92"/>
  <c r="D102" i="92"/>
  <c r="E102" i="92"/>
  <c r="C103" i="92"/>
  <c r="D103" i="92"/>
  <c r="E103" i="92"/>
  <c r="C104" i="92"/>
  <c r="D104" i="92"/>
  <c r="E104" i="92"/>
  <c r="C105" i="92"/>
  <c r="D105" i="92"/>
  <c r="E105" i="92"/>
  <c r="C106" i="92"/>
  <c r="D106" i="92"/>
  <c r="E106" i="92"/>
  <c r="C107" i="92"/>
  <c r="D107" i="92"/>
  <c r="E107" i="92"/>
  <c r="C108" i="92"/>
  <c r="D108" i="92"/>
  <c r="E108" i="92"/>
  <c r="C109" i="92"/>
  <c r="D109" i="92"/>
  <c r="E109" i="92"/>
  <c r="C110" i="92"/>
  <c r="D110" i="92"/>
  <c r="E110" i="92"/>
  <c r="C111" i="92"/>
  <c r="D111" i="92"/>
  <c r="E111" i="92"/>
  <c r="C112" i="92"/>
  <c r="D112" i="92"/>
  <c r="E112" i="92"/>
  <c r="C113" i="92"/>
  <c r="D113" i="92"/>
  <c r="E113" i="92"/>
  <c r="C114" i="92"/>
  <c r="D114" i="92"/>
  <c r="E114" i="92"/>
  <c r="C115" i="92"/>
  <c r="D115" i="92"/>
  <c r="E115" i="92"/>
  <c r="C116" i="92"/>
  <c r="D116" i="92"/>
  <c r="E116" i="92"/>
  <c r="C117" i="92"/>
  <c r="D117" i="92"/>
  <c r="E117" i="92"/>
  <c r="D98" i="92"/>
  <c r="E98" i="92"/>
  <c r="C98" i="92"/>
  <c r="E89" i="92"/>
  <c r="D89" i="92"/>
  <c r="C89" i="92"/>
  <c r="F88" i="92"/>
  <c r="F87" i="92"/>
  <c r="F86" i="92"/>
  <c r="F85" i="92"/>
  <c r="F84" i="92"/>
  <c r="F83" i="92"/>
  <c r="F82" i="92"/>
  <c r="F81" i="92"/>
  <c r="F80" i="92"/>
  <c r="F79" i="92"/>
  <c r="F78" i="92"/>
  <c r="F77" i="92"/>
  <c r="F76" i="92"/>
  <c r="F75" i="92"/>
  <c r="F74" i="92"/>
  <c r="F73" i="92"/>
  <c r="F72" i="92"/>
  <c r="F71" i="92"/>
  <c r="F70" i="92"/>
  <c r="F89" i="92" s="1"/>
  <c r="F69" i="92"/>
  <c r="E61" i="92"/>
  <c r="D61" i="92"/>
  <c r="C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41" i="92"/>
  <c r="F61" i="92" s="1"/>
  <c r="L33" i="92"/>
  <c r="M33" i="92"/>
  <c r="N118" i="92" l="1"/>
  <c r="M118" i="92"/>
  <c r="H33" i="92"/>
  <c r="K33" i="92" l="1"/>
  <c r="J33" i="92"/>
  <c r="I33" i="92"/>
  <c r="G33" i="92"/>
  <c r="F33" i="92"/>
  <c r="E33" i="92"/>
  <c r="D33" i="92"/>
  <c r="C33" i="92"/>
  <c r="N32" i="92"/>
  <c r="N31" i="92"/>
  <c r="N30" i="92"/>
  <c r="N29" i="92"/>
  <c r="N28" i="92"/>
  <c r="N27" i="92"/>
  <c r="N26" i="92"/>
  <c r="N25" i="92"/>
  <c r="N24" i="92"/>
  <c r="N23" i="92"/>
  <c r="N22" i="92"/>
  <c r="N21" i="92"/>
  <c r="N20" i="92"/>
  <c r="N19" i="92"/>
  <c r="N18" i="92"/>
  <c r="N17" i="92"/>
  <c r="N16" i="92"/>
  <c r="N15" i="92"/>
  <c r="N14" i="92"/>
  <c r="N13" i="92"/>
  <c r="N33" i="92" l="1"/>
  <c r="C118" i="92" l="1"/>
  <c r="O100" i="92"/>
  <c r="I118" i="92"/>
  <c r="O102" i="92"/>
  <c r="O116" i="92"/>
  <c r="G118" i="92"/>
  <c r="O110" i="92"/>
  <c r="O105" i="92"/>
  <c r="O106" i="92"/>
  <c r="O108" i="92"/>
  <c r="O104" i="92"/>
  <c r="O109" i="92"/>
  <c r="O107" i="92"/>
  <c r="O115" i="92"/>
  <c r="O98" i="92"/>
  <c r="D118" i="92"/>
  <c r="O103" i="92"/>
  <c r="O114" i="92"/>
  <c r="O111" i="92"/>
  <c r="O113" i="92"/>
  <c r="H118" i="92"/>
  <c r="F118" i="92"/>
  <c r="O112" i="92"/>
  <c r="K118" i="92"/>
  <c r="O117" i="92"/>
  <c r="O99" i="92"/>
  <c r="O101" i="92"/>
  <c r="L118" i="92"/>
  <c r="J118" i="92"/>
  <c r="E118" i="92"/>
  <c r="O118" i="92" l="1"/>
</calcChain>
</file>

<file path=xl/sharedStrings.xml><?xml version="1.0" encoding="utf-8"?>
<sst xmlns="http://schemas.openxmlformats.org/spreadsheetml/2006/main" count="139" uniqueCount="47">
  <si>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</si>
  <si>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</si>
  <si>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</si>
  <si>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</si>
  <si>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</si>
  <si>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</si>
  <si>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</si>
  <si>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</si>
  <si>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</si>
  <si>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</si>
  <si>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</si>
  <si>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</si>
  <si>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</si>
  <si>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</si>
  <si>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</si>
  <si>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</si>
  <si>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</si>
  <si>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</si>
  <si>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</si>
  <si>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</si>
  <si>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</si>
  <si>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</si>
  <si>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</si>
  <si>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</si>
  <si>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</si>
  <si>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</si>
  <si>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</si>
  <si>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</si>
  <si>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</si>
  <si>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</si>
  <si>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</si>
  <si>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</si>
  <si>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</si>
  <si>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</si>
  <si>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</si>
  <si>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</si>
  <si>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</si>
  <si>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</si>
  <si>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</si>
  <si>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Las cifras parciales pueden no coincidir con el total debido al redondeo.</t>
  </si>
  <si>
    <t>FEIEF CORRESPONDIENTE A LA COMPENSACION ANUAL DEFINITIVA DEL EJERCICIO FISCAL 2021</t>
  </si>
  <si>
    <t>Faltante inicial de FEIEF</t>
  </si>
  <si>
    <t>FEIEF Correspondiente a la compensación anual definitiva del ejercicio fiscal 2021 FGP FFM  FOFIR</t>
  </si>
  <si>
    <t>Faltante inicial del FEIEF</t>
  </si>
  <si>
    <t>PARTICIPACIONES FEDERALES MINISTRADAS A LOS MUNICIPIOS EN EL MES DE FEBRERO DEL EJERCICIO FISCAL 2022</t>
  </si>
  <si>
    <t>INCLUYE 3ER. AJUSTE CUATRIMESTRAL 2021 Y FEIEF CORRESPONDIENTE A LA COMPENSACION ANUAL DEFINITIVA DEL EJERCICIO FISCAL 2021</t>
  </si>
  <si>
    <t>TERCER AJUSTE CUATRIMESTRAL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</si>
</sst>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8" applyNumberFormat="0" applyAlignment="0" applyProtection="0"/>
    <xf numFmtId="0" fontId="18" fillId="18" borderId="9" applyNumberForma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8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1" applyNumberFormat="0" applyFont="0" applyAlignment="0" applyProtection="0"/>
    <xf numFmtId="9" fontId="1" fillId="0" borderId="0" applyFont="0" applyFill="0" applyBorder="0" applyAlignment="0" applyProtection="0"/>
    <xf numFmtId="0" fontId="24" fillId="17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0" fillId="0" borderId="14" applyNumberFormat="0" applyFill="0" applyAlignment="0" applyProtection="0"/>
    <xf numFmtId="0" fontId="29" fillId="0" borderId="15" applyNumberFormat="0" applyFill="0" applyAlignment="0" applyProtection="0"/>
    <xf numFmtId="164" fontId="3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4" fontId="10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2" fillId="0" borderId="7" xfId="0" applyFont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2132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12653</xdr:colOff>
      <xdr:row>4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0</xdr:rowOff>
    </xdr:from>
    <xdr:to>
      <xdr:col>13</xdr:col>
      <xdr:colOff>347980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F119"/>
  <sheetViews>
    <sheetView tabSelected="1" workbookViewId="0">
      <selection activeCell="I42" sqref="I42"/>
    </sheetView>
  </sheetViews>
  <sheetFormatPr baseColWidth="10" defaultRowHeight="12.75" x14ac:dyDescent="0.2"/>
  <cols>
    <col min="1" max="1" width="4.140625" bestFit="1" customWidth="1"/>
    <col min="2" max="2" width="17.42578125" customWidth="1"/>
    <col min="3" max="3" width="10.85546875" customWidth="1"/>
    <col min="4" max="4" width="10.140625" customWidth="1"/>
    <col min="5" max="6" width="11.28515625" customWidth="1"/>
    <col min="7" max="7" width="9.28515625" customWidth="1"/>
    <col min="8" max="8" width="10.140625" style="21" customWidth="1"/>
    <col min="9" max="9" width="13.85546875" customWidth="1"/>
    <col min="10" max="10" width="10.5703125" customWidth="1"/>
    <col min="11" max="11" width="10" customWidth="1"/>
    <col min="12" max="12" width="9.140625" style="21" customWidth="1"/>
    <col min="13" max="13" width="11.85546875" style="21" customWidth="1"/>
    <col min="14" max="14" width="9.42578125" customWidth="1"/>
  </cols>
  <sheetData>
    <row r="3" spans="1:32" ht="16.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32" ht="13.5" customHeight="1" x14ac:dyDescent="0.2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32" ht="13.5" customHeight="1" x14ac:dyDescent="0.2">
      <c r="A5" s="32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32" ht="13.5" customHeight="1" x14ac:dyDescent="0.2">
      <c r="A6" s="16"/>
      <c r="B6" s="16"/>
      <c r="C6" s="16"/>
      <c r="D6" s="16"/>
      <c r="E6" s="16"/>
      <c r="F6" s="16"/>
      <c r="G6" s="16"/>
      <c r="H6" s="28"/>
      <c r="I6" s="16"/>
      <c r="J6" s="16"/>
      <c r="K6" s="16"/>
      <c r="L6" s="26"/>
      <c r="M6" s="29"/>
      <c r="N6" s="16"/>
    </row>
    <row r="7" spans="1:32" ht="13.5" customHeight="1" x14ac:dyDescent="0.2">
      <c r="A7" s="42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32" ht="13.5" customHeight="1" x14ac:dyDescent="0.2">
      <c r="A8" s="19"/>
      <c r="B8" s="19"/>
      <c r="C8" s="19"/>
      <c r="D8" s="19"/>
      <c r="E8" s="19"/>
      <c r="F8" s="19"/>
      <c r="G8" s="19"/>
      <c r="H8" s="23"/>
      <c r="I8" s="19"/>
      <c r="J8" s="19"/>
      <c r="K8" s="19"/>
      <c r="L8" s="23"/>
      <c r="M8" s="23"/>
      <c r="N8" s="19"/>
    </row>
    <row r="9" spans="1:32" ht="13.5" customHeight="1" x14ac:dyDescent="0.2">
      <c r="A9" s="42" t="s">
        <v>44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32" ht="18" customHeight="1" x14ac:dyDescent="0.2">
      <c r="A10" s="33" t="s">
        <v>1</v>
      </c>
      <c r="B10" s="33" t="s">
        <v>36</v>
      </c>
      <c r="C10" s="36" t="s">
        <v>28</v>
      </c>
      <c r="D10" s="36" t="s">
        <v>29</v>
      </c>
      <c r="E10" s="36" t="s">
        <v>27</v>
      </c>
      <c r="F10" s="36" t="s">
        <v>30</v>
      </c>
      <c r="G10" s="36" t="s">
        <v>31</v>
      </c>
      <c r="H10" s="36" t="s">
        <v>37</v>
      </c>
      <c r="I10" s="39" t="s">
        <v>32</v>
      </c>
      <c r="J10" s="36" t="s">
        <v>33</v>
      </c>
      <c r="K10" s="36" t="s">
        <v>34</v>
      </c>
      <c r="L10" s="36" t="s">
        <v>38</v>
      </c>
      <c r="M10" s="36" t="s">
        <v>41</v>
      </c>
      <c r="N10" s="36" t="s">
        <v>35</v>
      </c>
    </row>
    <row r="11" spans="1:32" ht="18" customHeight="1" x14ac:dyDescent="0.2">
      <c r="A11" s="34"/>
      <c r="B11" s="34"/>
      <c r="C11" s="37"/>
      <c r="D11" s="37"/>
      <c r="E11" s="37"/>
      <c r="F11" s="37"/>
      <c r="G11" s="37"/>
      <c r="H11" s="37"/>
      <c r="I11" s="40"/>
      <c r="J11" s="37"/>
      <c r="K11" s="37"/>
      <c r="L11" s="37"/>
      <c r="M11" s="37"/>
      <c r="N11" s="37"/>
    </row>
    <row r="12" spans="1:32" ht="20.25" customHeight="1" x14ac:dyDescent="0.2">
      <c r="A12" s="35"/>
      <c r="B12" s="35"/>
      <c r="C12" s="38"/>
      <c r="D12" s="38"/>
      <c r="E12" s="38"/>
      <c r="F12" s="38"/>
      <c r="G12" s="38"/>
      <c r="H12" s="38"/>
      <c r="I12" s="41"/>
      <c r="J12" s="38"/>
      <c r="K12" s="38"/>
      <c r="L12" s="38"/>
      <c r="M12" s="38"/>
      <c r="N12" s="38"/>
    </row>
    <row r="13" spans="1:32" ht="13.5" customHeight="1" x14ac:dyDescent="0.2">
      <c r="A13" s="8">
        <v>1</v>
      </c>
      <c r="B13" s="4" t="s">
        <v>3</v>
      </c>
      <c r="C13" s="3">
        <v>4960524.45</v>
      </c>
      <c r="D13" s="3">
        <v>1567815.59</v>
      </c>
      <c r="E13" s="3">
        <v>201947.46</v>
      </c>
      <c r="F13" s="3">
        <v>147413.44</v>
      </c>
      <c r="G13" s="3">
        <v>121274.95</v>
      </c>
      <c r="H13" s="3">
        <v>260994.88</v>
      </c>
      <c r="I13" s="3">
        <v>333005</v>
      </c>
      <c r="J13" s="3">
        <v>8021.55</v>
      </c>
      <c r="K13" s="3">
        <v>37802.25</v>
      </c>
      <c r="L13" s="3">
        <v>125930.63</v>
      </c>
      <c r="M13" s="3">
        <v>-26392.05</v>
      </c>
      <c r="N13" s="3">
        <f t="shared" ref="N13:N32" si="0">SUM(C13:K13)</f>
        <v>7638799.5700000003</v>
      </c>
      <c r="P13" s="9"/>
      <c r="Q13" s="15"/>
      <c r="R13" s="9"/>
      <c r="S13" s="9"/>
      <c r="T13" s="9"/>
      <c r="U13" s="10"/>
      <c r="V13" s="10"/>
      <c r="W13" s="10"/>
      <c r="X13" s="10"/>
      <c r="Y13" s="9"/>
      <c r="Z13" s="9"/>
      <c r="AA13" s="9"/>
      <c r="AB13" s="9"/>
      <c r="AC13" s="9"/>
      <c r="AD13" s="9"/>
      <c r="AE13" s="9"/>
      <c r="AF13" s="9"/>
    </row>
    <row r="14" spans="1:32" ht="13.5" customHeight="1" x14ac:dyDescent="0.2">
      <c r="A14" s="8">
        <v>2</v>
      </c>
      <c r="B14" s="4" t="s">
        <v>4</v>
      </c>
      <c r="C14" s="3">
        <v>3606584.88</v>
      </c>
      <c r="D14" s="3">
        <v>1048010.64</v>
      </c>
      <c r="E14" s="3">
        <v>242533.33</v>
      </c>
      <c r="F14" s="3">
        <v>60376.37</v>
      </c>
      <c r="G14" s="3">
        <v>49265.59</v>
      </c>
      <c r="H14" s="3">
        <v>135779.96</v>
      </c>
      <c r="I14" s="3">
        <v>287322</v>
      </c>
      <c r="J14" s="3">
        <v>6600.48</v>
      </c>
      <c r="K14" s="3">
        <v>31105.35</v>
      </c>
      <c r="L14" s="3">
        <v>103621.22</v>
      </c>
      <c r="M14" s="3">
        <v>-21716.54</v>
      </c>
      <c r="N14" s="3">
        <f t="shared" si="0"/>
        <v>5467578.5999999996</v>
      </c>
      <c r="P14" s="9"/>
      <c r="Q14" s="15"/>
      <c r="R14" s="9"/>
      <c r="S14" s="9"/>
      <c r="T14" s="9"/>
      <c r="U14" s="10"/>
      <c r="V14" s="10"/>
      <c r="W14" s="10"/>
      <c r="X14" s="10"/>
      <c r="Y14" s="9"/>
      <c r="Z14" s="9"/>
      <c r="AA14" s="9"/>
      <c r="AB14" s="9"/>
      <c r="AC14" s="9"/>
      <c r="AD14" s="9"/>
      <c r="AE14" s="9"/>
      <c r="AF14" s="9"/>
    </row>
    <row r="15" spans="1:32" ht="13.5" customHeight="1" x14ac:dyDescent="0.2">
      <c r="A15" s="8">
        <v>3</v>
      </c>
      <c r="B15" s="4" t="s">
        <v>19</v>
      </c>
      <c r="C15" s="3">
        <v>3431442.51</v>
      </c>
      <c r="D15" s="3">
        <v>980777.69</v>
      </c>
      <c r="E15" s="3">
        <v>250032.89</v>
      </c>
      <c r="F15" s="3">
        <v>44450.66</v>
      </c>
      <c r="G15" s="3">
        <v>35995.54</v>
      </c>
      <c r="H15" s="3">
        <v>124914.05</v>
      </c>
      <c r="I15" s="3">
        <v>722595</v>
      </c>
      <c r="J15" s="3">
        <v>6375.09</v>
      </c>
      <c r="K15" s="3">
        <v>30043.16</v>
      </c>
      <c r="L15" s="3">
        <v>100082.76</v>
      </c>
      <c r="M15" s="3">
        <v>-20974.959999999999</v>
      </c>
      <c r="N15" s="3">
        <f t="shared" si="0"/>
        <v>5626626.5899999989</v>
      </c>
      <c r="P15" s="9"/>
      <c r="Q15" s="15"/>
      <c r="R15" s="9"/>
      <c r="S15" s="9"/>
      <c r="T15" s="9"/>
      <c r="U15" s="10"/>
      <c r="V15" s="10"/>
      <c r="W15" s="10"/>
      <c r="X15" s="10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2">
      <c r="A16" s="8">
        <v>4</v>
      </c>
      <c r="B16" s="4" t="s">
        <v>20</v>
      </c>
      <c r="C16" s="3">
        <v>7202827.9699999997</v>
      </c>
      <c r="D16" s="3">
        <v>2248301.29</v>
      </c>
      <c r="E16" s="3">
        <v>227093.05</v>
      </c>
      <c r="F16" s="3">
        <v>456489.47</v>
      </c>
      <c r="G16" s="3">
        <v>451713.4</v>
      </c>
      <c r="H16" s="3">
        <v>580548.18999999994</v>
      </c>
      <c r="I16" s="3">
        <v>5958661</v>
      </c>
      <c r="J16" s="3">
        <v>23254.21</v>
      </c>
      <c r="K16" s="3">
        <v>109587.48</v>
      </c>
      <c r="L16" s="3">
        <v>365068.7</v>
      </c>
      <c r="M16" s="3">
        <v>-76509.69</v>
      </c>
      <c r="N16" s="3">
        <f t="shared" si="0"/>
        <v>17258476.060000002</v>
      </c>
      <c r="P16" s="9"/>
      <c r="Q16" s="15"/>
      <c r="R16" s="9"/>
      <c r="S16" s="9"/>
      <c r="T16" s="9"/>
      <c r="U16" s="10"/>
      <c r="V16" s="10"/>
      <c r="W16" s="10"/>
      <c r="X16" s="10"/>
      <c r="Y16" s="9"/>
      <c r="Z16" s="9"/>
      <c r="AA16" s="9"/>
      <c r="AB16" s="9"/>
      <c r="AC16" s="9"/>
      <c r="AD16" s="9"/>
      <c r="AE16" s="9"/>
      <c r="AF16" s="9"/>
    </row>
    <row r="17" spans="1:32" ht="13.5" customHeight="1" x14ac:dyDescent="0.2">
      <c r="A17" s="8">
        <v>5</v>
      </c>
      <c r="B17" s="4" t="s">
        <v>5</v>
      </c>
      <c r="C17" s="3">
        <v>6454350.1799999997</v>
      </c>
      <c r="D17" s="3">
        <v>2109190.46</v>
      </c>
      <c r="E17" s="3">
        <v>182757.4</v>
      </c>
      <c r="F17" s="3">
        <v>277835.94</v>
      </c>
      <c r="G17" s="3">
        <v>225639.36</v>
      </c>
      <c r="H17" s="3">
        <v>422453.81</v>
      </c>
      <c r="I17" s="3">
        <v>76267</v>
      </c>
      <c r="J17" s="3">
        <v>10769.95</v>
      </c>
      <c r="K17" s="3">
        <v>50754.3</v>
      </c>
      <c r="L17" s="3">
        <v>169077.77</v>
      </c>
      <c r="M17" s="3">
        <v>-35434.660000000003</v>
      </c>
      <c r="N17" s="3">
        <f t="shared" si="0"/>
        <v>9810018.4000000004</v>
      </c>
      <c r="P17" s="9"/>
      <c r="Q17" s="15"/>
      <c r="R17" s="9"/>
      <c r="S17" s="9"/>
      <c r="T17" s="9"/>
      <c r="U17" s="10"/>
      <c r="V17" s="10"/>
      <c r="W17" s="10"/>
      <c r="X17" s="10"/>
      <c r="Y17" s="9"/>
      <c r="Z17" s="9"/>
      <c r="AA17" s="9"/>
      <c r="AB17" s="9"/>
      <c r="AC17" s="9"/>
      <c r="AD17" s="9"/>
      <c r="AE17" s="9"/>
      <c r="AF17" s="9"/>
    </row>
    <row r="18" spans="1:32" ht="13.5" customHeight="1" x14ac:dyDescent="0.2">
      <c r="A18" s="8">
        <v>6</v>
      </c>
      <c r="B18" s="4" t="s">
        <v>15</v>
      </c>
      <c r="C18" s="3">
        <v>3366868.53</v>
      </c>
      <c r="D18" s="3">
        <v>693715.65</v>
      </c>
      <c r="E18" s="3">
        <v>324807.94</v>
      </c>
      <c r="F18" s="3">
        <v>145144.25</v>
      </c>
      <c r="G18" s="3">
        <v>106023.08</v>
      </c>
      <c r="H18" s="3">
        <v>465317.49</v>
      </c>
      <c r="I18" s="3">
        <v>330787</v>
      </c>
      <c r="J18" s="3">
        <v>9985.02</v>
      </c>
      <c r="K18" s="3">
        <v>47055.28</v>
      </c>
      <c r="L18" s="3">
        <v>156755.22</v>
      </c>
      <c r="M18" s="3">
        <v>-32852.15</v>
      </c>
      <c r="N18" s="3">
        <f t="shared" si="0"/>
        <v>5489704.2400000002</v>
      </c>
      <c r="P18" s="9"/>
      <c r="Q18" s="15"/>
      <c r="R18" s="9"/>
      <c r="S18" s="9"/>
      <c r="T18" s="9"/>
      <c r="U18" s="10"/>
      <c r="V18" s="10"/>
      <c r="W18" s="10"/>
      <c r="X18" s="10"/>
      <c r="Y18" s="9"/>
      <c r="Z18" s="9"/>
      <c r="AA18" s="9"/>
      <c r="AB18" s="9"/>
      <c r="AC18" s="9"/>
      <c r="AD18" s="9"/>
      <c r="AE18" s="9"/>
      <c r="AF18" s="9"/>
    </row>
    <row r="19" spans="1:32" x14ac:dyDescent="0.2">
      <c r="A19" s="8">
        <v>7</v>
      </c>
      <c r="B19" s="4" t="s">
        <v>16</v>
      </c>
      <c r="C19" s="3">
        <v>2760200.07</v>
      </c>
      <c r="D19" s="3">
        <v>650226.22</v>
      </c>
      <c r="E19" s="3">
        <v>320837.58</v>
      </c>
      <c r="F19" s="3">
        <v>45761.49</v>
      </c>
      <c r="G19" s="3">
        <v>36547.07</v>
      </c>
      <c r="H19" s="3">
        <v>162862.63</v>
      </c>
      <c r="I19" s="3">
        <v>0</v>
      </c>
      <c r="J19" s="3">
        <v>6761.16</v>
      </c>
      <c r="K19" s="3">
        <v>31862.54</v>
      </c>
      <c r="L19" s="3">
        <v>106143.67</v>
      </c>
      <c r="M19" s="3">
        <v>-22245.18</v>
      </c>
      <c r="N19" s="3">
        <f t="shared" si="0"/>
        <v>4015058.7600000002</v>
      </c>
      <c r="P19" s="9"/>
      <c r="Q19" s="15"/>
      <c r="R19" s="9"/>
      <c r="S19" s="9"/>
      <c r="T19" s="9"/>
      <c r="U19" s="10"/>
      <c r="V19" s="10"/>
      <c r="W19" s="10"/>
      <c r="X19" s="10"/>
      <c r="Y19" s="9"/>
      <c r="Z19" s="9"/>
      <c r="AA19" s="9"/>
      <c r="AB19" s="9"/>
      <c r="AC19" s="9"/>
      <c r="AD19" s="9"/>
      <c r="AE19" s="9"/>
      <c r="AF19" s="9"/>
    </row>
    <row r="20" spans="1:32" x14ac:dyDescent="0.2">
      <c r="A20" s="8">
        <v>8</v>
      </c>
      <c r="B20" s="4" t="s">
        <v>6</v>
      </c>
      <c r="C20" s="3">
        <v>4477337.97</v>
      </c>
      <c r="D20" s="3">
        <v>1373596.1</v>
      </c>
      <c r="E20" s="3">
        <v>214740.83</v>
      </c>
      <c r="F20" s="3">
        <v>111149.2</v>
      </c>
      <c r="G20" s="3">
        <v>90293.3</v>
      </c>
      <c r="H20" s="3">
        <v>192169.82</v>
      </c>
      <c r="I20" s="3">
        <v>1566802</v>
      </c>
      <c r="J20" s="3">
        <v>7749.71</v>
      </c>
      <c r="K20" s="3">
        <v>36521.17</v>
      </c>
      <c r="L20" s="3">
        <v>121662.96</v>
      </c>
      <c r="M20" s="3">
        <v>-25497.65</v>
      </c>
      <c r="N20" s="3">
        <f t="shared" si="0"/>
        <v>8070360.1000000006</v>
      </c>
      <c r="P20" s="9"/>
      <c r="Q20" s="15"/>
      <c r="R20" s="9"/>
      <c r="S20" s="9"/>
      <c r="T20" s="9"/>
      <c r="U20" s="10"/>
      <c r="V20" s="10"/>
      <c r="W20" s="10"/>
      <c r="X20" s="10"/>
      <c r="Y20" s="9"/>
      <c r="Z20" s="9"/>
      <c r="AA20" s="9"/>
      <c r="AB20" s="9"/>
      <c r="AC20" s="9"/>
      <c r="AD20" s="9"/>
      <c r="AE20" s="9"/>
      <c r="AF20" s="9"/>
    </row>
    <row r="21" spans="1:32" x14ac:dyDescent="0.2">
      <c r="A21" s="8">
        <v>9</v>
      </c>
      <c r="B21" s="4" t="s">
        <v>7</v>
      </c>
      <c r="C21" s="3">
        <v>3893378.02</v>
      </c>
      <c r="D21" s="3">
        <v>1190488.53</v>
      </c>
      <c r="E21" s="3">
        <v>227093.05</v>
      </c>
      <c r="F21" s="3">
        <v>70392.179999999993</v>
      </c>
      <c r="G21" s="3">
        <v>55846.04</v>
      </c>
      <c r="H21" s="3">
        <v>171620.95</v>
      </c>
      <c r="I21" s="3">
        <v>503442</v>
      </c>
      <c r="J21" s="3">
        <v>6444.1</v>
      </c>
      <c r="K21" s="3">
        <v>30368.38</v>
      </c>
      <c r="L21" s="3">
        <v>101166.15</v>
      </c>
      <c r="M21" s="3">
        <v>-21202.01</v>
      </c>
      <c r="N21" s="3">
        <f t="shared" si="0"/>
        <v>6149073.2499999991</v>
      </c>
      <c r="P21" s="9"/>
      <c r="Q21" s="15"/>
      <c r="R21" s="9"/>
      <c r="S21" s="9"/>
      <c r="T21" s="9"/>
      <c r="U21" s="10"/>
      <c r="V21" s="10"/>
      <c r="W21" s="10"/>
      <c r="X21" s="10"/>
      <c r="Y21" s="9"/>
      <c r="Z21" s="9"/>
      <c r="AA21" s="9"/>
      <c r="AB21" s="9"/>
      <c r="AC21" s="9"/>
      <c r="AD21" s="9"/>
      <c r="AE21" s="9"/>
      <c r="AF21" s="9"/>
    </row>
    <row r="22" spans="1:32" x14ac:dyDescent="0.2">
      <c r="A22" s="8">
        <v>10</v>
      </c>
      <c r="B22" s="4" t="s">
        <v>14</v>
      </c>
      <c r="C22" s="3">
        <v>2840142.47</v>
      </c>
      <c r="D22" s="3">
        <v>678179.81</v>
      </c>
      <c r="E22" s="3">
        <v>311793.99</v>
      </c>
      <c r="F22" s="3">
        <v>52076.54</v>
      </c>
      <c r="G22" s="3">
        <v>41837.300000000003</v>
      </c>
      <c r="H22" s="3">
        <v>177948.82</v>
      </c>
      <c r="I22" s="3">
        <v>421935</v>
      </c>
      <c r="J22" s="3">
        <v>6835.11</v>
      </c>
      <c r="K22" s="3">
        <v>32211.03</v>
      </c>
      <c r="L22" s="3">
        <v>107304.57</v>
      </c>
      <c r="M22" s="3">
        <v>-22488.48</v>
      </c>
      <c r="N22" s="3">
        <f t="shared" si="0"/>
        <v>4562960.07</v>
      </c>
      <c r="P22" s="9"/>
      <c r="Q22" s="15"/>
      <c r="R22" s="9"/>
      <c r="S22" s="9"/>
      <c r="T22" s="9"/>
      <c r="U22" s="10"/>
      <c r="V22" s="10"/>
      <c r="W22" s="10"/>
      <c r="X22" s="10"/>
      <c r="Y22" s="9"/>
      <c r="Z22" s="9"/>
      <c r="AA22" s="9"/>
      <c r="AB22" s="9"/>
      <c r="AC22" s="9"/>
      <c r="AD22" s="9"/>
      <c r="AE22" s="9"/>
      <c r="AF22" s="9"/>
    </row>
    <row r="23" spans="1:32" x14ac:dyDescent="0.2">
      <c r="A23" s="8">
        <v>11</v>
      </c>
      <c r="B23" s="4" t="s">
        <v>8</v>
      </c>
      <c r="C23" s="3">
        <v>4183871.81</v>
      </c>
      <c r="D23" s="3">
        <v>1589537.38</v>
      </c>
      <c r="E23" s="3">
        <v>225769.60000000001</v>
      </c>
      <c r="F23" s="3">
        <v>135872.82999999999</v>
      </c>
      <c r="G23" s="3">
        <v>111833.65</v>
      </c>
      <c r="H23" s="3">
        <v>332181.78999999998</v>
      </c>
      <c r="I23" s="3">
        <v>15311</v>
      </c>
      <c r="J23" s="3">
        <v>7777.31</v>
      </c>
      <c r="K23" s="3">
        <v>36651.230000000003</v>
      </c>
      <c r="L23" s="3">
        <v>122096.22</v>
      </c>
      <c r="M23" s="3">
        <v>-25588.45</v>
      </c>
      <c r="N23" s="3">
        <f t="shared" si="0"/>
        <v>6638806.5999999996</v>
      </c>
      <c r="P23" s="9"/>
      <c r="Q23" s="15"/>
      <c r="R23" s="9"/>
      <c r="S23" s="9"/>
      <c r="T23" s="9"/>
      <c r="U23" s="10"/>
      <c r="V23" s="10"/>
      <c r="W23" s="10"/>
      <c r="X23" s="10"/>
      <c r="Y23" s="9"/>
      <c r="Z23" s="9"/>
      <c r="AA23" s="9"/>
      <c r="AB23" s="9"/>
      <c r="AC23" s="9"/>
      <c r="AD23" s="9"/>
      <c r="AE23" s="9"/>
      <c r="AF23" s="9"/>
    </row>
    <row r="24" spans="1:32" x14ac:dyDescent="0.2">
      <c r="A24" s="8">
        <v>12</v>
      </c>
      <c r="B24" s="4" t="s">
        <v>9</v>
      </c>
      <c r="C24" s="3">
        <v>4498857.91</v>
      </c>
      <c r="D24" s="3">
        <v>1409664.75</v>
      </c>
      <c r="E24" s="3">
        <v>209667.6</v>
      </c>
      <c r="F24" s="3">
        <v>90850.11</v>
      </c>
      <c r="G24" s="3">
        <v>72987.92</v>
      </c>
      <c r="H24" s="3">
        <v>186632.04</v>
      </c>
      <c r="I24" s="3">
        <v>493274</v>
      </c>
      <c r="J24" s="3">
        <v>7052.45</v>
      </c>
      <c r="K24" s="3">
        <v>33235.300000000003</v>
      </c>
      <c r="L24" s="3">
        <v>110716.72</v>
      </c>
      <c r="M24" s="3">
        <v>-23203.58</v>
      </c>
      <c r="N24" s="3">
        <f t="shared" si="0"/>
        <v>7002222.0800000001</v>
      </c>
      <c r="P24" s="9"/>
      <c r="Q24" s="15"/>
      <c r="R24" s="9"/>
      <c r="S24" s="9"/>
      <c r="T24" s="9"/>
      <c r="U24" s="10"/>
      <c r="V24" s="10"/>
      <c r="W24" s="10"/>
      <c r="X24" s="10"/>
      <c r="Y24" s="9"/>
      <c r="Z24" s="9"/>
      <c r="AA24" s="9"/>
      <c r="AB24" s="9"/>
      <c r="AC24" s="9"/>
      <c r="AD24" s="9"/>
      <c r="AE24" s="9"/>
      <c r="AF24" s="9"/>
    </row>
    <row r="25" spans="1:32" x14ac:dyDescent="0.2">
      <c r="A25" s="8">
        <v>13</v>
      </c>
      <c r="B25" s="4" t="s">
        <v>10</v>
      </c>
      <c r="C25" s="3">
        <v>6061943.7999999998</v>
      </c>
      <c r="D25" s="3">
        <v>1998015.49</v>
      </c>
      <c r="E25" s="3">
        <v>182095.67</v>
      </c>
      <c r="F25" s="3">
        <v>160788.22</v>
      </c>
      <c r="G25" s="3">
        <v>130637.96</v>
      </c>
      <c r="H25" s="3">
        <v>238208.4</v>
      </c>
      <c r="I25" s="3">
        <v>1133830</v>
      </c>
      <c r="J25" s="3">
        <v>8539.52</v>
      </c>
      <c r="K25" s="3">
        <v>40243.230000000003</v>
      </c>
      <c r="L25" s="3">
        <v>134062.25</v>
      </c>
      <c r="M25" s="3">
        <v>-28096.25</v>
      </c>
      <c r="N25" s="3">
        <f t="shared" si="0"/>
        <v>9954302.290000001</v>
      </c>
      <c r="P25" s="9"/>
      <c r="Q25" s="15"/>
      <c r="R25" s="9"/>
      <c r="S25" s="9"/>
      <c r="T25" s="9"/>
      <c r="U25" s="10"/>
      <c r="V25" s="10"/>
      <c r="W25" s="10"/>
      <c r="X25" s="10"/>
      <c r="Y25" s="9"/>
      <c r="Z25" s="9"/>
      <c r="AA25" s="9"/>
      <c r="AB25" s="9"/>
      <c r="AC25" s="9"/>
      <c r="AD25" s="9"/>
      <c r="AE25" s="9"/>
      <c r="AF25" s="9"/>
    </row>
    <row r="26" spans="1:32" ht="12.75" customHeight="1" x14ac:dyDescent="0.2">
      <c r="A26" s="8">
        <v>14</v>
      </c>
      <c r="B26" s="4" t="s">
        <v>25</v>
      </c>
      <c r="C26" s="3">
        <v>3118711.68</v>
      </c>
      <c r="D26" s="3">
        <v>888822.46</v>
      </c>
      <c r="E26" s="3">
        <v>262826.26</v>
      </c>
      <c r="F26" s="3">
        <v>30323.89</v>
      </c>
      <c r="G26" s="3">
        <v>24731.63</v>
      </c>
      <c r="H26" s="3">
        <v>112919.18</v>
      </c>
      <c r="I26" s="3">
        <v>179664</v>
      </c>
      <c r="J26" s="3">
        <v>5735.5</v>
      </c>
      <c r="K26" s="3">
        <v>27029.02</v>
      </c>
      <c r="L26" s="3">
        <v>90041.74</v>
      </c>
      <c r="M26" s="3">
        <v>-18870.599999999999</v>
      </c>
      <c r="N26" s="3">
        <f t="shared" si="0"/>
        <v>4650763.6199999992</v>
      </c>
      <c r="P26" s="9"/>
      <c r="Q26" s="15"/>
      <c r="R26" s="9"/>
      <c r="S26" s="9"/>
      <c r="T26" s="9"/>
      <c r="U26" s="10"/>
      <c r="V26" s="10"/>
      <c r="W26" s="10"/>
      <c r="X26" s="10"/>
      <c r="Y26" s="9"/>
      <c r="Z26" s="9"/>
      <c r="AA26" s="9"/>
      <c r="AB26" s="9"/>
      <c r="AC26" s="9"/>
      <c r="AD26" s="9"/>
      <c r="AE26" s="9"/>
      <c r="AF26" s="9"/>
    </row>
    <row r="27" spans="1:32" x14ac:dyDescent="0.2">
      <c r="A27" s="8">
        <v>15</v>
      </c>
      <c r="B27" s="4" t="s">
        <v>24</v>
      </c>
      <c r="C27" s="3">
        <v>4118420.76</v>
      </c>
      <c r="D27" s="3">
        <v>1197864.1299999999</v>
      </c>
      <c r="E27" s="3">
        <v>227093.05</v>
      </c>
      <c r="F27" s="3">
        <v>93780.88</v>
      </c>
      <c r="G27" s="3">
        <v>75294.59</v>
      </c>
      <c r="H27" s="3">
        <v>168477.97</v>
      </c>
      <c r="I27" s="3">
        <v>1192215</v>
      </c>
      <c r="J27" s="3">
        <v>7587.19</v>
      </c>
      <c r="K27" s="3">
        <v>35755.279999999999</v>
      </c>
      <c r="L27" s="3">
        <v>119111.54</v>
      </c>
      <c r="M27" s="3">
        <v>-24962.94</v>
      </c>
      <c r="N27" s="3">
        <f t="shared" si="0"/>
        <v>7116488.8499999996</v>
      </c>
      <c r="P27" s="9"/>
      <c r="Q27" s="15"/>
      <c r="R27" s="9"/>
      <c r="S27" s="9"/>
      <c r="T27" s="9"/>
      <c r="U27" s="10"/>
      <c r="V27" s="10"/>
      <c r="W27" s="10"/>
      <c r="X27" s="10"/>
      <c r="Y27" s="9"/>
      <c r="Z27" s="9"/>
      <c r="AA27" s="9"/>
      <c r="AB27" s="9"/>
      <c r="AC27" s="9"/>
      <c r="AD27" s="9"/>
      <c r="AE27" s="9"/>
      <c r="AF27" s="9"/>
    </row>
    <row r="28" spans="1:32" x14ac:dyDescent="0.2">
      <c r="A28" s="8">
        <v>16</v>
      </c>
      <c r="B28" s="4" t="s">
        <v>23</v>
      </c>
      <c r="C28" s="3">
        <v>10460542.93</v>
      </c>
      <c r="D28" s="3">
        <v>4573694.9800000004</v>
      </c>
      <c r="E28" s="3">
        <v>152538.57</v>
      </c>
      <c r="F28" s="3">
        <v>362129.76</v>
      </c>
      <c r="G28" s="3">
        <v>296799.06</v>
      </c>
      <c r="H28" s="3">
        <v>572627.18000000005</v>
      </c>
      <c r="I28" s="3">
        <v>851648</v>
      </c>
      <c r="J28" s="3">
        <v>13564.48</v>
      </c>
      <c r="K28" s="3">
        <v>63923.78</v>
      </c>
      <c r="L28" s="3">
        <v>212949.24</v>
      </c>
      <c r="M28" s="3">
        <v>-44629.08</v>
      </c>
      <c r="N28" s="3">
        <f t="shared" si="0"/>
        <v>17347468.740000002</v>
      </c>
      <c r="P28" s="9"/>
      <c r="Q28" s="15"/>
      <c r="R28" s="9"/>
      <c r="S28" s="9"/>
      <c r="T28" s="9"/>
      <c r="U28" s="10"/>
      <c r="V28" s="10"/>
      <c r="W28" s="10"/>
      <c r="X28" s="10"/>
      <c r="Y28" s="9"/>
      <c r="Z28" s="9"/>
      <c r="AA28" s="9"/>
      <c r="AB28" s="9"/>
      <c r="AC28" s="9"/>
      <c r="AD28" s="9"/>
      <c r="AE28" s="9"/>
      <c r="AF28" s="9"/>
    </row>
    <row r="29" spans="1:32" x14ac:dyDescent="0.2">
      <c r="A29" s="8">
        <v>17</v>
      </c>
      <c r="B29" s="4" t="s">
        <v>11</v>
      </c>
      <c r="C29" s="3">
        <v>4921799.8</v>
      </c>
      <c r="D29" s="3">
        <v>1504427.9</v>
      </c>
      <c r="E29" s="3">
        <v>205035.51</v>
      </c>
      <c r="F29" s="3">
        <v>155390.63</v>
      </c>
      <c r="G29" s="3">
        <v>129601.35</v>
      </c>
      <c r="H29" s="3">
        <v>304177.2</v>
      </c>
      <c r="I29" s="3">
        <v>0</v>
      </c>
      <c r="J29" s="3">
        <v>8394.19</v>
      </c>
      <c r="K29" s="3">
        <v>39558.35</v>
      </c>
      <c r="L29" s="3">
        <v>131780.72</v>
      </c>
      <c r="M29" s="3">
        <v>-27618.09</v>
      </c>
      <c r="N29" s="3">
        <f t="shared" si="0"/>
        <v>7268384.9299999988</v>
      </c>
      <c r="P29" s="9"/>
      <c r="Q29" s="15"/>
      <c r="R29" s="9"/>
      <c r="S29" s="9"/>
      <c r="T29" s="9"/>
      <c r="U29" s="10"/>
      <c r="V29" s="10"/>
      <c r="W29" s="10"/>
      <c r="X29" s="10"/>
      <c r="Y29" s="9"/>
      <c r="Z29" s="9"/>
      <c r="AA29" s="9"/>
      <c r="AB29" s="9"/>
      <c r="AC29" s="9"/>
      <c r="AD29" s="9"/>
      <c r="AE29" s="9"/>
      <c r="AF29" s="9"/>
    </row>
    <row r="30" spans="1:32" x14ac:dyDescent="0.2">
      <c r="A30" s="8">
        <v>18</v>
      </c>
      <c r="B30" s="4" t="s">
        <v>2</v>
      </c>
      <c r="C30" s="3">
        <v>45950294.009999998</v>
      </c>
      <c r="D30" s="3">
        <v>17342266.920000002</v>
      </c>
      <c r="E30" s="3">
        <v>123202.05</v>
      </c>
      <c r="F30" s="3">
        <v>1496864.24</v>
      </c>
      <c r="G30" s="3">
        <v>1490771.88</v>
      </c>
      <c r="H30" s="3">
        <v>1995363.13</v>
      </c>
      <c r="I30" s="3">
        <v>10028299</v>
      </c>
      <c r="J30" s="3">
        <v>48365.87</v>
      </c>
      <c r="K30" s="3">
        <v>227928.34</v>
      </c>
      <c r="L30" s="3">
        <v>759297.54</v>
      </c>
      <c r="M30" s="3">
        <v>-159130.64000000001</v>
      </c>
      <c r="N30" s="3">
        <f t="shared" si="0"/>
        <v>78703355.440000013</v>
      </c>
      <c r="P30" s="9"/>
      <c r="Q30" s="15"/>
      <c r="R30" s="9"/>
      <c r="S30" s="9"/>
      <c r="T30" s="9"/>
      <c r="U30" s="10"/>
      <c r="V30" s="10"/>
      <c r="W30" s="10"/>
      <c r="X30" s="10"/>
      <c r="Y30" s="9"/>
      <c r="Z30" s="9"/>
      <c r="AA30" s="9"/>
      <c r="AB30" s="9"/>
      <c r="AC30" s="9"/>
      <c r="AD30" s="9"/>
      <c r="AE30" s="9"/>
      <c r="AF30" s="9"/>
    </row>
    <row r="31" spans="1:32" x14ac:dyDescent="0.2">
      <c r="A31" s="8">
        <v>19</v>
      </c>
      <c r="B31" s="4" t="s">
        <v>12</v>
      </c>
      <c r="C31" s="3">
        <v>5170950.08</v>
      </c>
      <c r="D31" s="3">
        <v>1962683.94</v>
      </c>
      <c r="E31" s="3">
        <v>198197.68</v>
      </c>
      <c r="F31" s="3">
        <v>120609.71</v>
      </c>
      <c r="G31" s="3">
        <v>99099.65</v>
      </c>
      <c r="H31" s="3">
        <v>195813.94</v>
      </c>
      <c r="I31" s="3">
        <v>36667</v>
      </c>
      <c r="J31" s="3">
        <v>8283.83</v>
      </c>
      <c r="K31" s="3">
        <v>39038.26</v>
      </c>
      <c r="L31" s="3">
        <v>130048.13</v>
      </c>
      <c r="M31" s="3">
        <v>-27254.98</v>
      </c>
      <c r="N31" s="3">
        <f t="shared" si="0"/>
        <v>7831344.0899999999</v>
      </c>
      <c r="P31" s="9"/>
      <c r="Q31" s="15"/>
      <c r="R31" s="9"/>
      <c r="S31" s="9"/>
      <c r="T31" s="9"/>
      <c r="U31" s="10"/>
      <c r="V31" s="10"/>
      <c r="W31" s="10"/>
      <c r="X31" s="10"/>
      <c r="Y31" s="9"/>
      <c r="Z31" s="9"/>
      <c r="AA31" s="9"/>
      <c r="AB31" s="9"/>
      <c r="AC31" s="9"/>
      <c r="AD31" s="9"/>
      <c r="AE31" s="9"/>
      <c r="AF31" s="9"/>
    </row>
    <row r="32" spans="1:32" x14ac:dyDescent="0.2">
      <c r="A32" s="8">
        <v>20</v>
      </c>
      <c r="B32" s="4" t="s">
        <v>13</v>
      </c>
      <c r="C32" s="3">
        <v>4970415.7</v>
      </c>
      <c r="D32" s="3">
        <v>1478136.07</v>
      </c>
      <c r="E32" s="3">
        <v>216505.37</v>
      </c>
      <c r="F32" s="3">
        <v>202184.02</v>
      </c>
      <c r="G32" s="3">
        <v>156291.16</v>
      </c>
      <c r="H32" s="3">
        <v>280067.96999999997</v>
      </c>
      <c r="I32" s="3">
        <v>1692154</v>
      </c>
      <c r="J32" s="3">
        <v>10538.93</v>
      </c>
      <c r="K32" s="3">
        <v>49665.62</v>
      </c>
      <c r="L32" s="3">
        <v>165451.04999999999</v>
      </c>
      <c r="M32" s="3">
        <v>-34674.61</v>
      </c>
      <c r="N32" s="3">
        <f t="shared" si="0"/>
        <v>9055958.839999998</v>
      </c>
      <c r="P32" s="9"/>
      <c r="Q32" s="15"/>
      <c r="R32" s="9"/>
      <c r="S32" s="9"/>
      <c r="T32" s="9"/>
      <c r="U32" s="10"/>
      <c r="V32" s="10"/>
      <c r="W32" s="10"/>
      <c r="X32" s="10"/>
      <c r="Y32" s="9"/>
      <c r="Z32" s="9"/>
      <c r="AA32" s="9"/>
      <c r="AB32" s="9"/>
      <c r="AC32" s="9"/>
      <c r="AD32" s="9"/>
      <c r="AE32" s="9"/>
      <c r="AF32" s="9"/>
    </row>
    <row r="33" spans="1:32" x14ac:dyDescent="0.2">
      <c r="A33" s="44" t="s">
        <v>0</v>
      </c>
      <c r="B33" s="45"/>
      <c r="C33" s="17">
        <f>SUM(C13:C32)</f>
        <v>136449465.53</v>
      </c>
      <c r="D33" s="17">
        <f t="shared" ref="D33:N33" si="1">SUM(D13:D32)</f>
        <v>46485415.999999993</v>
      </c>
      <c r="E33" s="17">
        <f t="shared" si="1"/>
        <v>4506568.879999999</v>
      </c>
      <c r="F33" s="17">
        <f>SUM(F13:F32)</f>
        <v>4259883.8299999991</v>
      </c>
      <c r="G33" s="17">
        <f>SUM(G13:G32)</f>
        <v>3802484.48</v>
      </c>
      <c r="H33" s="17">
        <f>SUM(H13:H32)</f>
        <v>7081079.4000000004</v>
      </c>
      <c r="I33" s="17">
        <f t="shared" si="1"/>
        <v>25823878</v>
      </c>
      <c r="J33" s="17">
        <f t="shared" si="1"/>
        <v>218635.65</v>
      </c>
      <c r="K33" s="17">
        <f t="shared" si="1"/>
        <v>1030339.35</v>
      </c>
      <c r="L33" s="17">
        <f t="shared" si="1"/>
        <v>3432368.8</v>
      </c>
      <c r="M33" s="17">
        <f t="shared" si="1"/>
        <v>-719342.59</v>
      </c>
      <c r="N33" s="17">
        <f t="shared" si="1"/>
        <v>229657751.12</v>
      </c>
      <c r="P33" s="11"/>
      <c r="Q33" s="11"/>
      <c r="R33" s="11"/>
      <c r="S33" s="11"/>
      <c r="T33" s="9"/>
      <c r="U33" s="10"/>
      <c r="V33" s="10"/>
      <c r="W33" s="10"/>
      <c r="X33" s="10"/>
      <c r="Y33" s="9"/>
      <c r="Z33" s="9"/>
      <c r="AA33" s="9"/>
      <c r="AB33" s="9"/>
      <c r="AC33" s="9"/>
      <c r="AD33" s="9"/>
      <c r="AE33" s="9"/>
      <c r="AF33" s="9"/>
    </row>
    <row r="34" spans="1:32" x14ac:dyDescent="0.2">
      <c r="A34" s="21" t="s">
        <v>39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2.75" customHeight="1" x14ac:dyDescent="0.2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1:32" x14ac:dyDescent="0.2">
      <c r="B36" s="1" t="s">
        <v>17</v>
      </c>
      <c r="F36" s="2"/>
      <c r="G36" s="1"/>
      <c r="H36" s="22"/>
      <c r="I36" s="1"/>
      <c r="J36" s="1"/>
      <c r="K36" s="1"/>
      <c r="L36" s="22"/>
      <c r="M36" s="22"/>
    </row>
    <row r="37" spans="1:32" x14ac:dyDescent="0.2">
      <c r="A37" s="43" t="s">
        <v>46</v>
      </c>
      <c r="B37" s="43"/>
      <c r="C37" s="43"/>
      <c r="D37" s="43"/>
      <c r="E37" s="43"/>
      <c r="F37" s="43"/>
      <c r="G37" s="1"/>
      <c r="H37" s="22"/>
      <c r="I37" s="1"/>
      <c r="J37" s="1"/>
      <c r="K37" s="1"/>
      <c r="L37" s="22"/>
      <c r="M37" s="22"/>
    </row>
    <row r="38" spans="1:32" ht="18" customHeight="1" x14ac:dyDescent="0.2">
      <c r="A38" s="33" t="s">
        <v>1</v>
      </c>
      <c r="B38" s="33" t="s">
        <v>36</v>
      </c>
      <c r="C38" s="36" t="s">
        <v>28</v>
      </c>
      <c r="D38" s="36" t="s">
        <v>29</v>
      </c>
      <c r="E38" s="36" t="s">
        <v>27</v>
      </c>
      <c r="F38" s="36" t="s">
        <v>35</v>
      </c>
      <c r="G38" s="1"/>
      <c r="H38" s="22"/>
      <c r="I38" s="1"/>
      <c r="J38" s="1"/>
      <c r="K38" s="1"/>
      <c r="L38" s="22"/>
      <c r="M38" s="22"/>
    </row>
    <row r="39" spans="1:32" ht="18" customHeight="1" x14ac:dyDescent="0.2">
      <c r="A39" s="34"/>
      <c r="B39" s="34"/>
      <c r="C39" s="37"/>
      <c r="D39" s="37"/>
      <c r="E39" s="37"/>
      <c r="F39" s="37"/>
      <c r="G39" s="1"/>
      <c r="H39" s="22"/>
      <c r="I39" s="1"/>
      <c r="J39" s="1"/>
      <c r="K39" s="1"/>
      <c r="L39" s="22"/>
      <c r="M39" s="22"/>
    </row>
    <row r="40" spans="1:32" ht="18" customHeight="1" x14ac:dyDescent="0.2">
      <c r="A40" s="35"/>
      <c r="B40" s="35"/>
      <c r="C40" s="38"/>
      <c r="D40" s="38"/>
      <c r="E40" s="38"/>
      <c r="F40" s="38"/>
      <c r="G40" s="1"/>
      <c r="H40" s="22"/>
      <c r="I40" s="1"/>
      <c r="J40" s="1"/>
      <c r="K40" s="1"/>
      <c r="L40" s="22"/>
      <c r="M40" s="22"/>
    </row>
    <row r="41" spans="1:32" x14ac:dyDescent="0.2">
      <c r="A41" s="20">
        <v>1</v>
      </c>
      <c r="B41" s="6" t="s">
        <v>3</v>
      </c>
      <c r="C41" s="7">
        <v>1217383.78</v>
      </c>
      <c r="D41" s="7">
        <v>170394.6</v>
      </c>
      <c r="E41" s="7">
        <v>-21888.51</v>
      </c>
      <c r="F41" s="7">
        <f t="shared" ref="F41:F60" si="2">SUM(C41:E41)</f>
        <v>1365889.87</v>
      </c>
      <c r="G41" s="1"/>
      <c r="H41" s="22"/>
      <c r="I41" s="1"/>
      <c r="J41" s="1"/>
      <c r="K41" s="1"/>
      <c r="L41" s="22"/>
      <c r="M41" s="22"/>
    </row>
    <row r="42" spans="1:32" x14ac:dyDescent="0.2">
      <c r="A42" s="20">
        <v>2</v>
      </c>
      <c r="B42" s="6" t="s">
        <v>4</v>
      </c>
      <c r="C42" s="7">
        <v>841028.32</v>
      </c>
      <c r="D42" s="7">
        <v>69429.240000000005</v>
      </c>
      <c r="E42" s="7">
        <v>-21888.51</v>
      </c>
      <c r="F42" s="7">
        <f t="shared" si="2"/>
        <v>888569.04999999993</v>
      </c>
      <c r="G42" s="1"/>
      <c r="H42" s="22"/>
      <c r="I42" s="1"/>
      <c r="J42" s="1"/>
      <c r="K42" s="1"/>
      <c r="L42" s="22"/>
      <c r="M42" s="22"/>
    </row>
    <row r="43" spans="1:32" x14ac:dyDescent="0.2">
      <c r="A43" s="20">
        <v>3</v>
      </c>
      <c r="B43" s="6" t="s">
        <v>19</v>
      </c>
      <c r="C43" s="7">
        <v>867947.85</v>
      </c>
      <c r="D43" s="7">
        <v>50561.99</v>
      </c>
      <c r="E43" s="7">
        <v>-21888.51</v>
      </c>
      <c r="F43" s="7">
        <f t="shared" si="2"/>
        <v>896621.33</v>
      </c>
      <c r="G43" s="1"/>
      <c r="H43" s="22"/>
      <c r="I43" s="1"/>
      <c r="J43" s="1"/>
      <c r="K43" s="1"/>
      <c r="L43" s="22"/>
      <c r="M43" s="22"/>
    </row>
    <row r="44" spans="1:32" x14ac:dyDescent="0.2">
      <c r="A44" s="20">
        <v>4</v>
      </c>
      <c r="B44" s="6" t="s">
        <v>20</v>
      </c>
      <c r="C44" s="7">
        <v>3576484.41</v>
      </c>
      <c r="D44" s="7">
        <v>2144630.79</v>
      </c>
      <c r="E44" s="7">
        <v>-21888.51</v>
      </c>
      <c r="F44" s="7">
        <f t="shared" si="2"/>
        <v>5699226.6900000004</v>
      </c>
    </row>
    <row r="45" spans="1:32" x14ac:dyDescent="0.2">
      <c r="A45" s="20">
        <v>5</v>
      </c>
      <c r="B45" s="6" t="s">
        <v>5</v>
      </c>
      <c r="C45" s="7">
        <v>2390409.88</v>
      </c>
      <c r="D45" s="7">
        <v>530162.47</v>
      </c>
      <c r="E45" s="7">
        <v>-21888.51</v>
      </c>
      <c r="F45" s="7">
        <f t="shared" si="2"/>
        <v>2898683.84</v>
      </c>
    </row>
    <row r="46" spans="1:32" x14ac:dyDescent="0.2">
      <c r="A46" s="20">
        <v>6</v>
      </c>
      <c r="B46" s="6" t="s">
        <v>15</v>
      </c>
      <c r="C46" s="7">
        <v>1281111.79</v>
      </c>
      <c r="D46" s="7">
        <v>148204.35</v>
      </c>
      <c r="E46" s="7">
        <v>-21888.51</v>
      </c>
      <c r="F46" s="7">
        <f t="shared" si="2"/>
        <v>1407427.6300000001</v>
      </c>
    </row>
    <row r="47" spans="1:32" x14ac:dyDescent="0.2">
      <c r="A47" s="20">
        <v>7</v>
      </c>
      <c r="B47" s="6" t="s">
        <v>16</v>
      </c>
      <c r="C47" s="7">
        <v>923071.42</v>
      </c>
      <c r="D47" s="7">
        <v>38482.080000000002</v>
      </c>
      <c r="E47" s="7">
        <v>-21888.51</v>
      </c>
      <c r="F47" s="7">
        <f t="shared" si="2"/>
        <v>939664.99</v>
      </c>
    </row>
    <row r="48" spans="1:32" x14ac:dyDescent="0.2">
      <c r="A48" s="20">
        <v>8</v>
      </c>
      <c r="B48" s="6" t="s">
        <v>6</v>
      </c>
      <c r="C48" s="7">
        <v>1111455.57</v>
      </c>
      <c r="D48" s="7">
        <v>148378.32999999999</v>
      </c>
      <c r="E48" s="7">
        <v>-21888.51</v>
      </c>
      <c r="F48" s="7">
        <f t="shared" si="2"/>
        <v>1237945.3900000001</v>
      </c>
    </row>
    <row r="49" spans="1:6" x14ac:dyDescent="0.2">
      <c r="A49" s="20">
        <v>9</v>
      </c>
      <c r="B49" s="6" t="s">
        <v>7</v>
      </c>
      <c r="C49" s="7">
        <v>1071384.4099999999</v>
      </c>
      <c r="D49" s="7">
        <v>80738.38</v>
      </c>
      <c r="E49" s="7">
        <v>-21888.51</v>
      </c>
      <c r="F49" s="7">
        <f t="shared" si="2"/>
        <v>1130234.28</v>
      </c>
    </row>
    <row r="50" spans="1:6" x14ac:dyDescent="0.2">
      <c r="A50" s="20">
        <v>10</v>
      </c>
      <c r="B50" s="6" t="s">
        <v>14</v>
      </c>
      <c r="C50" s="7">
        <v>796160.88</v>
      </c>
      <c r="D50" s="7">
        <v>45335.45</v>
      </c>
      <c r="E50" s="7">
        <v>-21888.51</v>
      </c>
      <c r="F50" s="7">
        <f t="shared" si="2"/>
        <v>819607.82</v>
      </c>
    </row>
    <row r="51" spans="1:6" x14ac:dyDescent="0.2">
      <c r="A51" s="20">
        <v>11</v>
      </c>
      <c r="B51" s="6" t="s">
        <v>8</v>
      </c>
      <c r="C51" s="7">
        <v>1193759.01</v>
      </c>
      <c r="D51" s="7">
        <v>116469.77</v>
      </c>
      <c r="E51" s="7">
        <v>-21888.51</v>
      </c>
      <c r="F51" s="7">
        <f t="shared" si="2"/>
        <v>1288340.27</v>
      </c>
    </row>
    <row r="52" spans="1:6" x14ac:dyDescent="0.2">
      <c r="A52" s="20">
        <v>12</v>
      </c>
      <c r="B52" s="6" t="s">
        <v>9</v>
      </c>
      <c r="C52" s="7">
        <v>1141078.4099999999</v>
      </c>
      <c r="D52" s="7">
        <v>91390.85</v>
      </c>
      <c r="E52" s="7">
        <v>-21888.51</v>
      </c>
      <c r="F52" s="7">
        <f t="shared" si="2"/>
        <v>1210580.75</v>
      </c>
    </row>
    <row r="53" spans="1:6" x14ac:dyDescent="0.2">
      <c r="A53" s="20">
        <v>13</v>
      </c>
      <c r="B53" s="6" t="s">
        <v>10</v>
      </c>
      <c r="C53" s="7">
        <v>1183454.25</v>
      </c>
      <c r="D53" s="7">
        <v>154142.07999999999</v>
      </c>
      <c r="E53" s="7">
        <v>-21888.51</v>
      </c>
      <c r="F53" s="7">
        <f t="shared" si="2"/>
        <v>1315707.82</v>
      </c>
    </row>
    <row r="54" spans="1:6" ht="12.75" customHeight="1" x14ac:dyDescent="0.2">
      <c r="A54" s="20">
        <v>14</v>
      </c>
      <c r="B54" s="6" t="s">
        <v>25</v>
      </c>
      <c r="C54" s="7">
        <v>895123.1</v>
      </c>
      <c r="D54" s="7">
        <v>33949</v>
      </c>
      <c r="E54" s="7">
        <v>-21888.51</v>
      </c>
      <c r="F54" s="7">
        <f t="shared" si="2"/>
        <v>907183.59</v>
      </c>
    </row>
    <row r="55" spans="1:6" x14ac:dyDescent="0.2">
      <c r="A55" s="20">
        <v>15</v>
      </c>
      <c r="B55" s="6" t="s">
        <v>24</v>
      </c>
      <c r="C55" s="7">
        <v>913295.61</v>
      </c>
      <c r="D55" s="7">
        <v>91014.1</v>
      </c>
      <c r="E55" s="7">
        <v>-21888.51</v>
      </c>
      <c r="F55" s="7">
        <f t="shared" si="2"/>
        <v>982421.2</v>
      </c>
    </row>
    <row r="56" spans="1:6" x14ac:dyDescent="0.2">
      <c r="A56" s="20">
        <v>16</v>
      </c>
      <c r="B56" s="6" t="s">
        <v>23</v>
      </c>
      <c r="C56" s="7">
        <v>2103308.31</v>
      </c>
      <c r="D56" s="7">
        <v>378119.4</v>
      </c>
      <c r="E56" s="7">
        <v>-21888.51</v>
      </c>
      <c r="F56" s="7">
        <f t="shared" si="2"/>
        <v>2459539.2000000002</v>
      </c>
    </row>
    <row r="57" spans="1:6" x14ac:dyDescent="0.2">
      <c r="A57" s="20">
        <v>17</v>
      </c>
      <c r="B57" s="6" t="s">
        <v>11</v>
      </c>
      <c r="C57" s="7">
        <v>1262597.23</v>
      </c>
      <c r="D57" s="7">
        <v>138950.85</v>
      </c>
      <c r="E57" s="7">
        <v>-21888.51</v>
      </c>
      <c r="F57" s="7">
        <f t="shared" si="2"/>
        <v>1379659.57</v>
      </c>
    </row>
    <row r="58" spans="1:6" x14ac:dyDescent="0.2">
      <c r="A58" s="20">
        <v>18</v>
      </c>
      <c r="B58" s="6" t="s">
        <v>2</v>
      </c>
      <c r="C58" s="7">
        <v>7406807.4199999999</v>
      </c>
      <c r="D58" s="7">
        <v>2715781.89</v>
      </c>
      <c r="E58" s="7">
        <v>-21888.51</v>
      </c>
      <c r="F58" s="7">
        <f t="shared" si="2"/>
        <v>10100700.800000001</v>
      </c>
    </row>
    <row r="59" spans="1:6" x14ac:dyDescent="0.2">
      <c r="A59" s="20">
        <v>19</v>
      </c>
      <c r="B59" s="6" t="s">
        <v>12</v>
      </c>
      <c r="C59" s="7">
        <v>1192517.19</v>
      </c>
      <c r="D59" s="7">
        <v>108453.91</v>
      </c>
      <c r="E59" s="7">
        <v>-21888.51</v>
      </c>
      <c r="F59" s="7">
        <f t="shared" si="2"/>
        <v>1279082.5899999999</v>
      </c>
    </row>
    <row r="60" spans="1:6" x14ac:dyDescent="0.2">
      <c r="A60" s="20">
        <v>20</v>
      </c>
      <c r="B60" s="6" t="s">
        <v>13</v>
      </c>
      <c r="C60" s="7">
        <v>1711650.36</v>
      </c>
      <c r="D60" s="7">
        <v>423139.47</v>
      </c>
      <c r="E60" s="7">
        <v>-21888.44</v>
      </c>
      <c r="F60" s="7">
        <f t="shared" si="2"/>
        <v>2112901.39</v>
      </c>
    </row>
    <row r="61" spans="1:6" x14ac:dyDescent="0.2">
      <c r="A61" s="46" t="s">
        <v>0</v>
      </c>
      <c r="B61" s="47"/>
      <c r="C61" s="18">
        <f>SUM(C41:C60)</f>
        <v>33080029.200000007</v>
      </c>
      <c r="D61" s="18">
        <f t="shared" ref="D61:F61" si="3">SUM(D41:D60)</f>
        <v>7677729.0000000009</v>
      </c>
      <c r="E61" s="18">
        <f t="shared" si="3"/>
        <v>-437770.13000000012</v>
      </c>
      <c r="F61" s="18">
        <f t="shared" si="3"/>
        <v>40319988.070000008</v>
      </c>
    </row>
    <row r="62" spans="1:6" x14ac:dyDescent="0.2">
      <c r="A62" s="21" t="s">
        <v>39</v>
      </c>
      <c r="B62" s="5"/>
      <c r="C62" s="5"/>
      <c r="D62" s="5"/>
      <c r="E62" s="5"/>
      <c r="F62" s="5"/>
    </row>
    <row r="65" spans="1:6" ht="26.1" customHeight="1" x14ac:dyDescent="0.2">
      <c r="A65" s="48" t="s">
        <v>40</v>
      </c>
      <c r="B65" s="48"/>
      <c r="C65" s="48"/>
      <c r="D65" s="48"/>
      <c r="E65" s="48"/>
      <c r="F65" s="48"/>
    </row>
    <row r="66" spans="1:6" x14ac:dyDescent="0.2">
      <c r="A66" s="33" t="s">
        <v>1</v>
      </c>
      <c r="B66" s="33" t="s">
        <v>36</v>
      </c>
      <c r="C66" s="36" t="s">
        <v>28</v>
      </c>
      <c r="D66" s="36" t="s">
        <v>29</v>
      </c>
      <c r="E66" s="36" t="s">
        <v>31</v>
      </c>
      <c r="F66" s="36" t="s">
        <v>35</v>
      </c>
    </row>
    <row r="67" spans="1:6" x14ac:dyDescent="0.2">
      <c r="A67" s="34"/>
      <c r="B67" s="34"/>
      <c r="C67" s="37"/>
      <c r="D67" s="37"/>
      <c r="E67" s="37"/>
      <c r="F67" s="37"/>
    </row>
    <row r="68" spans="1:6" x14ac:dyDescent="0.2">
      <c r="A68" s="35"/>
      <c r="B68" s="35"/>
      <c r="C68" s="38"/>
      <c r="D68" s="38"/>
      <c r="E68" s="38"/>
      <c r="F68" s="38"/>
    </row>
    <row r="69" spans="1:6" x14ac:dyDescent="0.2">
      <c r="A69" s="20">
        <v>1</v>
      </c>
      <c r="B69" s="6" t="s">
        <v>3</v>
      </c>
      <c r="C69" s="7">
        <v>110734.73</v>
      </c>
      <c r="D69" s="7">
        <v>12704.1</v>
      </c>
      <c r="E69" s="7">
        <v>24.94</v>
      </c>
      <c r="F69" s="7">
        <f t="shared" ref="F69:F88" si="4">SUM(C69:E69)</f>
        <v>123463.77</v>
      </c>
    </row>
    <row r="70" spans="1:6" x14ac:dyDescent="0.2">
      <c r="A70" s="20">
        <v>2</v>
      </c>
      <c r="B70" s="6" t="s">
        <v>4</v>
      </c>
      <c r="C70" s="7">
        <v>76500.97</v>
      </c>
      <c r="D70" s="7">
        <v>5176.43</v>
      </c>
      <c r="E70" s="7">
        <v>4.07</v>
      </c>
      <c r="F70" s="7">
        <f t="shared" si="4"/>
        <v>81681.47</v>
      </c>
    </row>
    <row r="71" spans="1:6" x14ac:dyDescent="0.2">
      <c r="A71" s="20">
        <v>3</v>
      </c>
      <c r="B71" s="6" t="s">
        <v>19</v>
      </c>
      <c r="C71" s="7">
        <v>78949.600000000006</v>
      </c>
      <c r="D71" s="7">
        <v>3769.75</v>
      </c>
      <c r="E71" s="7">
        <v>2.08</v>
      </c>
      <c r="F71" s="7">
        <f t="shared" si="4"/>
        <v>82721.430000000008</v>
      </c>
    </row>
    <row r="72" spans="1:6" x14ac:dyDescent="0.2">
      <c r="A72" s="20">
        <v>4</v>
      </c>
      <c r="B72" s="6" t="s">
        <v>20</v>
      </c>
      <c r="C72" s="7">
        <v>325321.42</v>
      </c>
      <c r="D72" s="7">
        <v>159897.10999999999</v>
      </c>
      <c r="E72" s="7">
        <v>3587.49</v>
      </c>
      <c r="F72" s="7">
        <f t="shared" si="4"/>
        <v>488806.01999999996</v>
      </c>
    </row>
    <row r="73" spans="1:6" x14ac:dyDescent="0.2">
      <c r="A73" s="20">
        <v>5</v>
      </c>
      <c r="B73" s="6" t="s">
        <v>5</v>
      </c>
      <c r="C73" s="7">
        <v>217434.62</v>
      </c>
      <c r="D73" s="7">
        <v>39527.29</v>
      </c>
      <c r="E73" s="7">
        <v>274.52</v>
      </c>
      <c r="F73" s="7">
        <f t="shared" si="4"/>
        <v>257236.43</v>
      </c>
    </row>
    <row r="74" spans="1:6" x14ac:dyDescent="0.2">
      <c r="A74" s="20">
        <v>6</v>
      </c>
      <c r="B74" s="6" t="s">
        <v>15</v>
      </c>
      <c r="C74" s="7">
        <v>116531.5</v>
      </c>
      <c r="D74" s="7">
        <v>11049.66</v>
      </c>
      <c r="E74" s="7">
        <v>0.26</v>
      </c>
      <c r="F74" s="7">
        <f t="shared" si="4"/>
        <v>127581.42</v>
      </c>
    </row>
    <row r="75" spans="1:6" x14ac:dyDescent="0.2">
      <c r="A75" s="20">
        <v>7</v>
      </c>
      <c r="B75" s="6" t="s">
        <v>16</v>
      </c>
      <c r="C75" s="7">
        <v>83963.71</v>
      </c>
      <c r="D75" s="7">
        <v>2869.11</v>
      </c>
      <c r="E75" s="7">
        <v>7.0000000000000007E-2</v>
      </c>
      <c r="F75" s="7">
        <f t="shared" si="4"/>
        <v>86832.890000000014</v>
      </c>
    </row>
    <row r="76" spans="1:6" x14ac:dyDescent="0.2">
      <c r="A76" s="20">
        <v>8</v>
      </c>
      <c r="B76" s="6" t="s">
        <v>6</v>
      </c>
      <c r="C76" s="7">
        <v>101099.37</v>
      </c>
      <c r="D76" s="7">
        <v>11062.63</v>
      </c>
      <c r="E76" s="7">
        <v>20.57</v>
      </c>
      <c r="F76" s="7">
        <f t="shared" si="4"/>
        <v>112182.57</v>
      </c>
    </row>
    <row r="77" spans="1:6" x14ac:dyDescent="0.2">
      <c r="A77" s="20">
        <v>9</v>
      </c>
      <c r="B77" s="6" t="s">
        <v>7</v>
      </c>
      <c r="C77" s="7">
        <v>97454.44</v>
      </c>
      <c r="D77" s="7">
        <v>6019.61</v>
      </c>
      <c r="E77" s="7">
        <v>4.9000000000000004</v>
      </c>
      <c r="F77" s="7">
        <f t="shared" si="4"/>
        <v>103478.95</v>
      </c>
    </row>
    <row r="78" spans="1:6" x14ac:dyDescent="0.2">
      <c r="A78" s="20">
        <v>10</v>
      </c>
      <c r="B78" s="6" t="s">
        <v>14</v>
      </c>
      <c r="C78" s="7">
        <v>72419.77</v>
      </c>
      <c r="D78" s="7">
        <v>3380.07</v>
      </c>
      <c r="E78" s="7">
        <v>0.45</v>
      </c>
      <c r="F78" s="7">
        <f t="shared" si="4"/>
        <v>75800.290000000008</v>
      </c>
    </row>
    <row r="79" spans="1:6" x14ac:dyDescent="0.2">
      <c r="A79" s="20">
        <v>11</v>
      </c>
      <c r="B79" s="6" t="s">
        <v>8</v>
      </c>
      <c r="C79" s="7">
        <v>108585.79</v>
      </c>
      <c r="D79" s="7">
        <v>8683.6299999999992</v>
      </c>
      <c r="E79" s="7">
        <v>5</v>
      </c>
      <c r="F79" s="7">
        <f t="shared" si="4"/>
        <v>117274.42</v>
      </c>
    </row>
    <row r="80" spans="1:6" x14ac:dyDescent="0.2">
      <c r="A80" s="20">
        <v>12</v>
      </c>
      <c r="B80" s="6" t="s">
        <v>9</v>
      </c>
      <c r="C80" s="7">
        <v>103793.9</v>
      </c>
      <c r="D80" s="7">
        <v>6813.82</v>
      </c>
      <c r="E80" s="7">
        <v>4.87</v>
      </c>
      <c r="F80" s="7">
        <f t="shared" si="4"/>
        <v>110612.59</v>
      </c>
    </row>
    <row r="81" spans="1:15" x14ac:dyDescent="0.2">
      <c r="A81" s="20">
        <v>13</v>
      </c>
      <c r="B81" s="6" t="s">
        <v>10</v>
      </c>
      <c r="C81" s="7">
        <v>107648.45</v>
      </c>
      <c r="D81" s="7">
        <v>11492.36</v>
      </c>
      <c r="E81" s="7">
        <v>12.78</v>
      </c>
      <c r="F81" s="7">
        <f t="shared" si="4"/>
        <v>119153.59</v>
      </c>
    </row>
    <row r="82" spans="1:15" ht="12.75" customHeight="1" x14ac:dyDescent="0.2">
      <c r="A82" s="20">
        <v>14</v>
      </c>
      <c r="B82" s="6" t="s">
        <v>25</v>
      </c>
      <c r="C82" s="7">
        <v>81421.5</v>
      </c>
      <c r="D82" s="7">
        <v>2531.13</v>
      </c>
      <c r="E82" s="7">
        <v>0.95</v>
      </c>
      <c r="F82" s="7">
        <f t="shared" si="4"/>
        <v>83953.58</v>
      </c>
    </row>
    <row r="83" spans="1:15" x14ac:dyDescent="0.2">
      <c r="A83" s="20">
        <v>15</v>
      </c>
      <c r="B83" s="6" t="s">
        <v>24</v>
      </c>
      <c r="C83" s="7">
        <v>83074.490000000005</v>
      </c>
      <c r="D83" s="7">
        <v>6785.73</v>
      </c>
      <c r="E83" s="7">
        <v>4.1500000000000004</v>
      </c>
      <c r="F83" s="7">
        <f t="shared" si="4"/>
        <v>89864.37</v>
      </c>
    </row>
    <row r="84" spans="1:15" x14ac:dyDescent="0.2">
      <c r="A84" s="20">
        <v>16</v>
      </c>
      <c r="B84" s="6" t="s">
        <v>23</v>
      </c>
      <c r="C84" s="7">
        <v>191319.51</v>
      </c>
      <c r="D84" s="7">
        <v>28191.43</v>
      </c>
      <c r="E84" s="7">
        <v>99.07</v>
      </c>
      <c r="F84" s="7">
        <f t="shared" si="4"/>
        <v>219610.01</v>
      </c>
    </row>
    <row r="85" spans="1:15" x14ac:dyDescent="0.2">
      <c r="A85" s="20">
        <v>17</v>
      </c>
      <c r="B85" s="6" t="s">
        <v>11</v>
      </c>
      <c r="C85" s="7">
        <v>114847.4</v>
      </c>
      <c r="D85" s="7">
        <v>10359.75</v>
      </c>
      <c r="E85" s="7">
        <v>10.71</v>
      </c>
      <c r="F85" s="7">
        <f t="shared" si="4"/>
        <v>125217.86</v>
      </c>
    </row>
    <row r="86" spans="1:15" x14ac:dyDescent="0.2">
      <c r="A86" s="20">
        <v>18</v>
      </c>
      <c r="B86" s="6" t="s">
        <v>2</v>
      </c>
      <c r="C86" s="7">
        <v>673732.31</v>
      </c>
      <c r="D86" s="7">
        <v>202480.39</v>
      </c>
      <c r="E86" s="7">
        <v>7260.81</v>
      </c>
      <c r="F86" s="7">
        <f t="shared" si="4"/>
        <v>883473.51000000013</v>
      </c>
    </row>
    <row r="87" spans="1:15" x14ac:dyDescent="0.2">
      <c r="A87" s="20">
        <v>19</v>
      </c>
      <c r="B87" s="6" t="s">
        <v>12</v>
      </c>
      <c r="C87" s="7">
        <v>108472.83</v>
      </c>
      <c r="D87" s="7">
        <v>8085.99</v>
      </c>
      <c r="E87" s="7">
        <v>5.54</v>
      </c>
      <c r="F87" s="7">
        <f t="shared" si="4"/>
        <v>116564.36</v>
      </c>
    </row>
    <row r="88" spans="1:15" x14ac:dyDescent="0.2">
      <c r="A88" s="20">
        <v>20</v>
      </c>
      <c r="B88" s="6" t="s">
        <v>13</v>
      </c>
      <c r="C88" s="7">
        <v>155693.84</v>
      </c>
      <c r="D88" s="7">
        <v>31548.01</v>
      </c>
      <c r="E88" s="7">
        <v>176.07</v>
      </c>
      <c r="F88" s="7">
        <f t="shared" si="4"/>
        <v>187417.92</v>
      </c>
    </row>
    <row r="89" spans="1:15" x14ac:dyDescent="0.2">
      <c r="A89" s="46" t="s">
        <v>0</v>
      </c>
      <c r="B89" s="47"/>
      <c r="C89" s="18">
        <f>SUM(C69:C88)</f>
        <v>3009000.1499999994</v>
      </c>
      <c r="D89" s="18">
        <f t="shared" ref="D89:F89" si="5">SUM(D69:D88)</f>
        <v>572428</v>
      </c>
      <c r="E89" s="18">
        <f t="shared" si="5"/>
        <v>11499.300000000001</v>
      </c>
      <c r="F89" s="18">
        <f t="shared" si="5"/>
        <v>3592927.4499999997</v>
      </c>
    </row>
    <row r="90" spans="1:15" x14ac:dyDescent="0.2">
      <c r="A90" s="21" t="s">
        <v>39</v>
      </c>
      <c r="B90" s="5"/>
      <c r="C90" s="5"/>
      <c r="D90" s="5"/>
      <c r="E90" s="5"/>
      <c r="F90" s="5"/>
    </row>
    <row r="93" spans="1:15" x14ac:dyDescent="0.2">
      <c r="A93" s="42" t="s">
        <v>44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">
      <c r="A94" s="49" t="s">
        <v>45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</row>
    <row r="95" spans="1:15" ht="20.100000000000001" customHeight="1" x14ac:dyDescent="0.2">
      <c r="A95" s="33" t="s">
        <v>1</v>
      </c>
      <c r="B95" s="33" t="s">
        <v>36</v>
      </c>
      <c r="C95" s="36" t="s">
        <v>28</v>
      </c>
      <c r="D95" s="36" t="s">
        <v>29</v>
      </c>
      <c r="E95" s="36" t="s">
        <v>27</v>
      </c>
      <c r="F95" s="36" t="s">
        <v>30</v>
      </c>
      <c r="G95" s="36" t="s">
        <v>31</v>
      </c>
      <c r="H95" s="36" t="s">
        <v>37</v>
      </c>
      <c r="I95" s="39" t="s">
        <v>32</v>
      </c>
      <c r="J95" s="36" t="s">
        <v>33</v>
      </c>
      <c r="K95" s="36" t="s">
        <v>34</v>
      </c>
      <c r="L95" s="36" t="s">
        <v>38</v>
      </c>
      <c r="M95" s="36" t="s">
        <v>42</v>
      </c>
      <c r="N95" s="36" t="s">
        <v>43</v>
      </c>
      <c r="O95" s="36" t="s">
        <v>35</v>
      </c>
    </row>
    <row r="96" spans="1:15" ht="20.100000000000001" customHeight="1" x14ac:dyDescent="0.2">
      <c r="A96" s="34"/>
      <c r="B96" s="34"/>
      <c r="C96" s="37"/>
      <c r="D96" s="37"/>
      <c r="E96" s="37"/>
      <c r="F96" s="37"/>
      <c r="G96" s="37"/>
      <c r="H96" s="37"/>
      <c r="I96" s="40"/>
      <c r="J96" s="37"/>
      <c r="K96" s="37"/>
      <c r="L96" s="37"/>
      <c r="M96" s="37"/>
      <c r="N96" s="37"/>
      <c r="O96" s="37"/>
    </row>
    <row r="97" spans="1:15" ht="20.100000000000001" customHeight="1" x14ac:dyDescent="0.2">
      <c r="A97" s="35"/>
      <c r="B97" s="35"/>
      <c r="C97" s="38"/>
      <c r="D97" s="38"/>
      <c r="E97" s="38"/>
      <c r="F97" s="38"/>
      <c r="G97" s="38"/>
      <c r="H97" s="38"/>
      <c r="I97" s="41"/>
      <c r="J97" s="38"/>
      <c r="K97" s="38"/>
      <c r="L97" s="38"/>
      <c r="M97" s="38"/>
      <c r="N97" s="38"/>
      <c r="O97" s="38"/>
    </row>
    <row r="98" spans="1:15" x14ac:dyDescent="0.2">
      <c r="A98" s="24">
        <v>1</v>
      </c>
      <c r="B98" s="25" t="s">
        <v>3</v>
      </c>
      <c r="C98" s="3">
        <f>C13+C41</f>
        <v>6177908.2300000004</v>
      </c>
      <c r="D98" s="3">
        <f t="shared" ref="D98:E98" si="6">D13+D41</f>
        <v>1738210.1900000002</v>
      </c>
      <c r="E98" s="3">
        <f t="shared" si="6"/>
        <v>180058.94999999998</v>
      </c>
      <c r="F98" s="3">
        <f>F13</f>
        <v>147413.44</v>
      </c>
      <c r="G98" s="3">
        <f>G13</f>
        <v>121274.95</v>
      </c>
      <c r="H98" s="3">
        <f t="shared" ref="H98:L98" si="7">H13</f>
        <v>260994.88</v>
      </c>
      <c r="I98" s="3">
        <f t="shared" si="7"/>
        <v>333005</v>
      </c>
      <c r="J98" s="3">
        <f t="shared" si="7"/>
        <v>8021.55</v>
      </c>
      <c r="K98" s="3">
        <f t="shared" si="7"/>
        <v>37802.25</v>
      </c>
      <c r="L98" s="3">
        <f t="shared" si="7"/>
        <v>125930.63</v>
      </c>
      <c r="M98" s="3">
        <f>F69</f>
        <v>123463.77</v>
      </c>
      <c r="N98" s="3">
        <f>M13</f>
        <v>-26392.05</v>
      </c>
      <c r="O98" s="3">
        <f t="shared" ref="O98:O117" si="8">SUM(C98:N98)</f>
        <v>9227691.7900000028</v>
      </c>
    </row>
    <row r="99" spans="1:15" x14ac:dyDescent="0.2">
      <c r="A99" s="24">
        <v>2</v>
      </c>
      <c r="B99" s="25" t="s">
        <v>4</v>
      </c>
      <c r="C99" s="3">
        <f t="shared" ref="C99:E99" si="9">C14+C42</f>
        <v>4447613.2</v>
      </c>
      <c r="D99" s="3">
        <f t="shared" si="9"/>
        <v>1117439.8800000001</v>
      </c>
      <c r="E99" s="3">
        <f t="shared" si="9"/>
        <v>220644.81999999998</v>
      </c>
      <c r="F99" s="3">
        <f t="shared" ref="F99:L99" si="10">F14</f>
        <v>60376.37</v>
      </c>
      <c r="G99" s="3">
        <f t="shared" si="10"/>
        <v>49265.59</v>
      </c>
      <c r="H99" s="3">
        <f t="shared" si="10"/>
        <v>135779.96</v>
      </c>
      <c r="I99" s="3">
        <f t="shared" si="10"/>
        <v>287322</v>
      </c>
      <c r="J99" s="3">
        <f t="shared" si="10"/>
        <v>6600.48</v>
      </c>
      <c r="K99" s="3">
        <f t="shared" si="10"/>
        <v>31105.35</v>
      </c>
      <c r="L99" s="3">
        <f t="shared" si="10"/>
        <v>103621.22</v>
      </c>
      <c r="M99" s="3">
        <f t="shared" ref="M99:M117" si="11">F70</f>
        <v>81681.47</v>
      </c>
      <c r="N99" s="3">
        <f t="shared" ref="N99:N117" si="12">M14</f>
        <v>-21716.54</v>
      </c>
      <c r="O99" s="3">
        <f t="shared" si="8"/>
        <v>6519733.7999999998</v>
      </c>
    </row>
    <row r="100" spans="1:15" x14ac:dyDescent="0.2">
      <c r="A100" s="24">
        <v>3</v>
      </c>
      <c r="B100" s="25" t="s">
        <v>19</v>
      </c>
      <c r="C100" s="3">
        <f t="shared" ref="C100:E100" si="13">C15+C43</f>
        <v>4299390.3599999994</v>
      </c>
      <c r="D100" s="3">
        <f t="shared" si="13"/>
        <v>1031339.6799999999</v>
      </c>
      <c r="E100" s="3">
        <f t="shared" si="13"/>
        <v>228144.38</v>
      </c>
      <c r="F100" s="3">
        <f t="shared" ref="F100:L100" si="14">F15</f>
        <v>44450.66</v>
      </c>
      <c r="G100" s="3">
        <f t="shared" si="14"/>
        <v>35995.54</v>
      </c>
      <c r="H100" s="3">
        <f t="shared" si="14"/>
        <v>124914.05</v>
      </c>
      <c r="I100" s="3">
        <f t="shared" si="14"/>
        <v>722595</v>
      </c>
      <c r="J100" s="3">
        <f t="shared" si="14"/>
        <v>6375.09</v>
      </c>
      <c r="K100" s="3">
        <f t="shared" si="14"/>
        <v>30043.16</v>
      </c>
      <c r="L100" s="3">
        <f t="shared" si="14"/>
        <v>100082.76</v>
      </c>
      <c r="M100" s="3">
        <f t="shared" si="11"/>
        <v>82721.430000000008</v>
      </c>
      <c r="N100" s="3">
        <f t="shared" si="12"/>
        <v>-20974.959999999999</v>
      </c>
      <c r="O100" s="3">
        <f t="shared" si="8"/>
        <v>6685077.1499999985</v>
      </c>
    </row>
    <row r="101" spans="1:15" x14ac:dyDescent="0.2">
      <c r="A101" s="24">
        <v>4</v>
      </c>
      <c r="B101" s="25" t="s">
        <v>20</v>
      </c>
      <c r="C101" s="3">
        <f t="shared" ref="C101:E101" si="15">C16+C44</f>
        <v>10779312.379999999</v>
      </c>
      <c r="D101" s="3">
        <f t="shared" si="15"/>
        <v>4392932.08</v>
      </c>
      <c r="E101" s="3">
        <f t="shared" si="15"/>
        <v>205204.53999999998</v>
      </c>
      <c r="F101" s="3">
        <f t="shared" ref="F101:L101" si="16">F16</f>
        <v>456489.47</v>
      </c>
      <c r="G101" s="3">
        <f t="shared" si="16"/>
        <v>451713.4</v>
      </c>
      <c r="H101" s="3">
        <f t="shared" si="16"/>
        <v>580548.18999999994</v>
      </c>
      <c r="I101" s="3">
        <f t="shared" si="16"/>
        <v>5958661</v>
      </c>
      <c r="J101" s="3">
        <f t="shared" si="16"/>
        <v>23254.21</v>
      </c>
      <c r="K101" s="3">
        <f t="shared" si="16"/>
        <v>109587.48</v>
      </c>
      <c r="L101" s="3">
        <f t="shared" si="16"/>
        <v>365068.7</v>
      </c>
      <c r="M101" s="3">
        <f t="shared" si="11"/>
        <v>488806.01999999996</v>
      </c>
      <c r="N101" s="3">
        <f t="shared" si="12"/>
        <v>-76509.69</v>
      </c>
      <c r="O101" s="3">
        <f t="shared" si="8"/>
        <v>23735067.779999997</v>
      </c>
    </row>
    <row r="102" spans="1:15" x14ac:dyDescent="0.2">
      <c r="A102" s="24">
        <v>5</v>
      </c>
      <c r="B102" s="25" t="s">
        <v>5</v>
      </c>
      <c r="C102" s="3">
        <f t="shared" ref="C102:E102" si="17">C17+C45</f>
        <v>8844760.0599999987</v>
      </c>
      <c r="D102" s="3">
        <f t="shared" si="17"/>
        <v>2639352.9299999997</v>
      </c>
      <c r="E102" s="3">
        <f t="shared" si="17"/>
        <v>160868.88999999998</v>
      </c>
      <c r="F102" s="3">
        <f t="shared" ref="F102:L102" si="18">F17</f>
        <v>277835.94</v>
      </c>
      <c r="G102" s="3">
        <f t="shared" si="18"/>
        <v>225639.36</v>
      </c>
      <c r="H102" s="3">
        <f t="shared" si="18"/>
        <v>422453.81</v>
      </c>
      <c r="I102" s="3">
        <f t="shared" si="18"/>
        <v>76267</v>
      </c>
      <c r="J102" s="3">
        <f t="shared" si="18"/>
        <v>10769.95</v>
      </c>
      <c r="K102" s="3">
        <f t="shared" si="18"/>
        <v>50754.3</v>
      </c>
      <c r="L102" s="3">
        <f t="shared" si="18"/>
        <v>169077.77</v>
      </c>
      <c r="M102" s="3">
        <f t="shared" si="11"/>
        <v>257236.43</v>
      </c>
      <c r="N102" s="3">
        <f t="shared" si="12"/>
        <v>-35434.660000000003</v>
      </c>
      <c r="O102" s="3">
        <f t="shared" si="8"/>
        <v>13099581.779999997</v>
      </c>
    </row>
    <row r="103" spans="1:15" x14ac:dyDescent="0.2">
      <c r="A103" s="24">
        <v>6</v>
      </c>
      <c r="B103" s="25" t="s">
        <v>15</v>
      </c>
      <c r="C103" s="3">
        <f t="shared" ref="C103:E103" si="19">C18+C46</f>
        <v>4647980.32</v>
      </c>
      <c r="D103" s="3">
        <f t="shared" si="19"/>
        <v>841920</v>
      </c>
      <c r="E103" s="3">
        <f t="shared" si="19"/>
        <v>302919.43</v>
      </c>
      <c r="F103" s="3">
        <f t="shared" ref="F103:L103" si="20">F18</f>
        <v>145144.25</v>
      </c>
      <c r="G103" s="3">
        <f t="shared" si="20"/>
        <v>106023.08</v>
      </c>
      <c r="H103" s="3">
        <f t="shared" si="20"/>
        <v>465317.49</v>
      </c>
      <c r="I103" s="3">
        <f t="shared" si="20"/>
        <v>330787</v>
      </c>
      <c r="J103" s="3">
        <f t="shared" si="20"/>
        <v>9985.02</v>
      </c>
      <c r="K103" s="3">
        <f t="shared" si="20"/>
        <v>47055.28</v>
      </c>
      <c r="L103" s="3">
        <f t="shared" si="20"/>
        <v>156755.22</v>
      </c>
      <c r="M103" s="3">
        <f t="shared" si="11"/>
        <v>127581.42</v>
      </c>
      <c r="N103" s="3">
        <f t="shared" si="12"/>
        <v>-32852.15</v>
      </c>
      <c r="O103" s="3">
        <f t="shared" si="8"/>
        <v>7148616.3599999994</v>
      </c>
    </row>
    <row r="104" spans="1:15" x14ac:dyDescent="0.2">
      <c r="A104" s="24">
        <v>7</v>
      </c>
      <c r="B104" s="25" t="s">
        <v>16</v>
      </c>
      <c r="C104" s="3">
        <f t="shared" ref="C104:E104" si="21">C19+C47</f>
        <v>3683271.4899999998</v>
      </c>
      <c r="D104" s="3">
        <f t="shared" si="21"/>
        <v>688708.29999999993</v>
      </c>
      <c r="E104" s="3">
        <f t="shared" si="21"/>
        <v>298949.07</v>
      </c>
      <c r="F104" s="3">
        <f t="shared" ref="F104:L104" si="22">F19</f>
        <v>45761.49</v>
      </c>
      <c r="G104" s="3">
        <f t="shared" si="22"/>
        <v>36547.07</v>
      </c>
      <c r="H104" s="3">
        <f t="shared" si="22"/>
        <v>162862.63</v>
      </c>
      <c r="I104" s="3">
        <f t="shared" si="22"/>
        <v>0</v>
      </c>
      <c r="J104" s="3">
        <f t="shared" si="22"/>
        <v>6761.16</v>
      </c>
      <c r="K104" s="3">
        <f t="shared" si="22"/>
        <v>31862.54</v>
      </c>
      <c r="L104" s="3">
        <f t="shared" si="22"/>
        <v>106143.67</v>
      </c>
      <c r="M104" s="3">
        <f t="shared" si="11"/>
        <v>86832.890000000014</v>
      </c>
      <c r="N104" s="3">
        <f t="shared" si="12"/>
        <v>-22245.18</v>
      </c>
      <c r="O104" s="3">
        <f t="shared" si="8"/>
        <v>5125455.1300000008</v>
      </c>
    </row>
    <row r="105" spans="1:15" x14ac:dyDescent="0.2">
      <c r="A105" s="24">
        <v>8</v>
      </c>
      <c r="B105" s="25" t="s">
        <v>6</v>
      </c>
      <c r="C105" s="3">
        <f t="shared" ref="C105:E105" si="23">C20+C48</f>
        <v>5588793.54</v>
      </c>
      <c r="D105" s="3">
        <f t="shared" si="23"/>
        <v>1521974.4300000002</v>
      </c>
      <c r="E105" s="3">
        <f t="shared" si="23"/>
        <v>192852.31999999998</v>
      </c>
      <c r="F105" s="3">
        <f t="shared" ref="F105:L105" si="24">F20</f>
        <v>111149.2</v>
      </c>
      <c r="G105" s="3">
        <f t="shared" si="24"/>
        <v>90293.3</v>
      </c>
      <c r="H105" s="3">
        <f t="shared" si="24"/>
        <v>192169.82</v>
      </c>
      <c r="I105" s="3">
        <f t="shared" si="24"/>
        <v>1566802</v>
      </c>
      <c r="J105" s="3">
        <f t="shared" si="24"/>
        <v>7749.71</v>
      </c>
      <c r="K105" s="3">
        <f t="shared" si="24"/>
        <v>36521.17</v>
      </c>
      <c r="L105" s="3">
        <f t="shared" si="24"/>
        <v>121662.96</v>
      </c>
      <c r="M105" s="3">
        <f t="shared" si="11"/>
        <v>112182.57</v>
      </c>
      <c r="N105" s="3">
        <f t="shared" si="12"/>
        <v>-25497.65</v>
      </c>
      <c r="O105" s="3">
        <f t="shared" si="8"/>
        <v>9516653.3700000029</v>
      </c>
    </row>
    <row r="106" spans="1:15" x14ac:dyDescent="0.2">
      <c r="A106" s="24">
        <v>9</v>
      </c>
      <c r="B106" s="25" t="s">
        <v>7</v>
      </c>
      <c r="C106" s="3">
        <f t="shared" ref="C106:E106" si="25">C21+C49</f>
        <v>4964762.43</v>
      </c>
      <c r="D106" s="3">
        <f t="shared" si="25"/>
        <v>1271226.9100000001</v>
      </c>
      <c r="E106" s="3">
        <f t="shared" si="25"/>
        <v>205204.53999999998</v>
      </c>
      <c r="F106" s="3">
        <f t="shared" ref="F106:L106" si="26">F21</f>
        <v>70392.179999999993</v>
      </c>
      <c r="G106" s="3">
        <f t="shared" si="26"/>
        <v>55846.04</v>
      </c>
      <c r="H106" s="3">
        <f t="shared" si="26"/>
        <v>171620.95</v>
      </c>
      <c r="I106" s="3">
        <f t="shared" si="26"/>
        <v>503442</v>
      </c>
      <c r="J106" s="3">
        <f t="shared" si="26"/>
        <v>6444.1</v>
      </c>
      <c r="K106" s="3">
        <f t="shared" si="26"/>
        <v>30368.38</v>
      </c>
      <c r="L106" s="3">
        <f t="shared" si="26"/>
        <v>101166.15</v>
      </c>
      <c r="M106" s="3">
        <f t="shared" si="11"/>
        <v>103478.95</v>
      </c>
      <c r="N106" s="3">
        <f t="shared" si="12"/>
        <v>-21202.01</v>
      </c>
      <c r="O106" s="3">
        <f t="shared" si="8"/>
        <v>7462750.6200000001</v>
      </c>
    </row>
    <row r="107" spans="1:15" x14ac:dyDescent="0.2">
      <c r="A107" s="24">
        <v>10</v>
      </c>
      <c r="B107" s="25" t="s">
        <v>14</v>
      </c>
      <c r="C107" s="3">
        <f t="shared" ref="C107:E107" si="27">C22+C50</f>
        <v>3636303.35</v>
      </c>
      <c r="D107" s="3">
        <f t="shared" si="27"/>
        <v>723515.26</v>
      </c>
      <c r="E107" s="3">
        <f t="shared" si="27"/>
        <v>289905.48</v>
      </c>
      <c r="F107" s="3">
        <f t="shared" ref="F107:L107" si="28">F22</f>
        <v>52076.54</v>
      </c>
      <c r="G107" s="3">
        <f t="shared" si="28"/>
        <v>41837.300000000003</v>
      </c>
      <c r="H107" s="3">
        <f t="shared" si="28"/>
        <v>177948.82</v>
      </c>
      <c r="I107" s="3">
        <f t="shared" si="28"/>
        <v>421935</v>
      </c>
      <c r="J107" s="3">
        <f t="shared" si="28"/>
        <v>6835.11</v>
      </c>
      <c r="K107" s="3">
        <f t="shared" si="28"/>
        <v>32211.03</v>
      </c>
      <c r="L107" s="3">
        <f t="shared" si="28"/>
        <v>107304.57</v>
      </c>
      <c r="M107" s="3">
        <f t="shared" si="11"/>
        <v>75800.290000000008</v>
      </c>
      <c r="N107" s="3">
        <f t="shared" si="12"/>
        <v>-22488.48</v>
      </c>
      <c r="O107" s="3">
        <f t="shared" si="8"/>
        <v>5543184.2700000005</v>
      </c>
    </row>
    <row r="108" spans="1:15" x14ac:dyDescent="0.2">
      <c r="A108" s="24">
        <v>11</v>
      </c>
      <c r="B108" s="25" t="s">
        <v>8</v>
      </c>
      <c r="C108" s="3">
        <f t="shared" ref="C108:E108" si="29">C23+C51</f>
        <v>5377630.8200000003</v>
      </c>
      <c r="D108" s="3">
        <f t="shared" si="29"/>
        <v>1706007.15</v>
      </c>
      <c r="E108" s="3">
        <f t="shared" si="29"/>
        <v>203881.09</v>
      </c>
      <c r="F108" s="3">
        <f t="shared" ref="F108:L108" si="30">F23</f>
        <v>135872.82999999999</v>
      </c>
      <c r="G108" s="3">
        <f t="shared" si="30"/>
        <v>111833.65</v>
      </c>
      <c r="H108" s="3">
        <f t="shared" si="30"/>
        <v>332181.78999999998</v>
      </c>
      <c r="I108" s="3">
        <f t="shared" si="30"/>
        <v>15311</v>
      </c>
      <c r="J108" s="3">
        <f t="shared" si="30"/>
        <v>7777.31</v>
      </c>
      <c r="K108" s="3">
        <f t="shared" si="30"/>
        <v>36651.230000000003</v>
      </c>
      <c r="L108" s="3">
        <f t="shared" si="30"/>
        <v>122096.22</v>
      </c>
      <c r="M108" s="3">
        <f t="shared" si="11"/>
        <v>117274.42</v>
      </c>
      <c r="N108" s="3">
        <f t="shared" si="12"/>
        <v>-25588.45</v>
      </c>
      <c r="O108" s="3">
        <f t="shared" si="8"/>
        <v>8140929.0600000005</v>
      </c>
    </row>
    <row r="109" spans="1:15" x14ac:dyDescent="0.2">
      <c r="A109" s="24">
        <v>12</v>
      </c>
      <c r="B109" s="25" t="s">
        <v>9</v>
      </c>
      <c r="C109" s="3">
        <f t="shared" ref="C109:E109" si="31">C24+C52</f>
        <v>5639936.3200000003</v>
      </c>
      <c r="D109" s="3">
        <f t="shared" si="31"/>
        <v>1501055.6</v>
      </c>
      <c r="E109" s="3">
        <f t="shared" si="31"/>
        <v>187779.09</v>
      </c>
      <c r="F109" s="3">
        <f t="shared" ref="F109:L109" si="32">F24</f>
        <v>90850.11</v>
      </c>
      <c r="G109" s="3">
        <f t="shared" si="32"/>
        <v>72987.92</v>
      </c>
      <c r="H109" s="3">
        <f t="shared" si="32"/>
        <v>186632.04</v>
      </c>
      <c r="I109" s="3">
        <f t="shared" si="32"/>
        <v>493274</v>
      </c>
      <c r="J109" s="3">
        <f t="shared" si="32"/>
        <v>7052.45</v>
      </c>
      <c r="K109" s="3">
        <f t="shared" si="32"/>
        <v>33235.300000000003</v>
      </c>
      <c r="L109" s="3">
        <f t="shared" si="32"/>
        <v>110716.72</v>
      </c>
      <c r="M109" s="3">
        <f t="shared" si="11"/>
        <v>110612.59</v>
      </c>
      <c r="N109" s="3">
        <f t="shared" si="12"/>
        <v>-23203.58</v>
      </c>
      <c r="O109" s="3">
        <f t="shared" si="8"/>
        <v>8410928.5600000005</v>
      </c>
    </row>
    <row r="110" spans="1:15" x14ac:dyDescent="0.2">
      <c r="A110" s="24">
        <v>13</v>
      </c>
      <c r="B110" s="25" t="s">
        <v>10</v>
      </c>
      <c r="C110" s="3">
        <f t="shared" ref="C110:E110" si="33">C25+C53</f>
        <v>7245398.0499999998</v>
      </c>
      <c r="D110" s="3">
        <f t="shared" si="33"/>
        <v>2152157.5699999998</v>
      </c>
      <c r="E110" s="3">
        <f t="shared" si="33"/>
        <v>160207.16</v>
      </c>
      <c r="F110" s="3">
        <f t="shared" ref="F110:L110" si="34">F25</f>
        <v>160788.22</v>
      </c>
      <c r="G110" s="3">
        <f t="shared" si="34"/>
        <v>130637.96</v>
      </c>
      <c r="H110" s="3">
        <f t="shared" si="34"/>
        <v>238208.4</v>
      </c>
      <c r="I110" s="3">
        <f t="shared" si="34"/>
        <v>1133830</v>
      </c>
      <c r="J110" s="3">
        <f t="shared" si="34"/>
        <v>8539.52</v>
      </c>
      <c r="K110" s="3">
        <f t="shared" si="34"/>
        <v>40243.230000000003</v>
      </c>
      <c r="L110" s="3">
        <f t="shared" si="34"/>
        <v>134062.25</v>
      </c>
      <c r="M110" s="3">
        <f t="shared" si="11"/>
        <v>119153.59</v>
      </c>
      <c r="N110" s="3">
        <f t="shared" si="12"/>
        <v>-28096.25</v>
      </c>
      <c r="O110" s="3">
        <f t="shared" si="8"/>
        <v>11495129.700000001</v>
      </c>
    </row>
    <row r="111" spans="1:15" ht="12.75" customHeight="1" x14ac:dyDescent="0.2">
      <c r="A111" s="24">
        <v>14</v>
      </c>
      <c r="B111" s="25" t="s">
        <v>25</v>
      </c>
      <c r="C111" s="3">
        <f t="shared" ref="C111:E111" si="35">C26+C54</f>
        <v>4013834.7800000003</v>
      </c>
      <c r="D111" s="3">
        <f t="shared" si="35"/>
        <v>922771.46</v>
      </c>
      <c r="E111" s="3">
        <f t="shared" si="35"/>
        <v>240937.75</v>
      </c>
      <c r="F111" s="3">
        <f t="shared" ref="F111:L111" si="36">F26</f>
        <v>30323.89</v>
      </c>
      <c r="G111" s="3">
        <f t="shared" si="36"/>
        <v>24731.63</v>
      </c>
      <c r="H111" s="3">
        <f t="shared" si="36"/>
        <v>112919.18</v>
      </c>
      <c r="I111" s="3">
        <f t="shared" si="36"/>
        <v>179664</v>
      </c>
      <c r="J111" s="3">
        <f t="shared" si="36"/>
        <v>5735.5</v>
      </c>
      <c r="K111" s="3">
        <f t="shared" si="36"/>
        <v>27029.02</v>
      </c>
      <c r="L111" s="3">
        <f t="shared" si="36"/>
        <v>90041.74</v>
      </c>
      <c r="M111" s="3">
        <f t="shared" si="11"/>
        <v>83953.58</v>
      </c>
      <c r="N111" s="3">
        <f t="shared" si="12"/>
        <v>-18870.599999999999</v>
      </c>
      <c r="O111" s="3">
        <f t="shared" si="8"/>
        <v>5713071.9299999997</v>
      </c>
    </row>
    <row r="112" spans="1:15" x14ac:dyDescent="0.2">
      <c r="A112" s="24">
        <v>15</v>
      </c>
      <c r="B112" s="25" t="s">
        <v>24</v>
      </c>
      <c r="C112" s="3">
        <f t="shared" ref="C112:E112" si="37">C27+C55</f>
        <v>5031716.37</v>
      </c>
      <c r="D112" s="3">
        <f t="shared" si="37"/>
        <v>1288878.23</v>
      </c>
      <c r="E112" s="3">
        <f t="shared" si="37"/>
        <v>205204.53999999998</v>
      </c>
      <c r="F112" s="3">
        <f t="shared" ref="F112:L112" si="38">F27</f>
        <v>93780.88</v>
      </c>
      <c r="G112" s="3">
        <f t="shared" si="38"/>
        <v>75294.59</v>
      </c>
      <c r="H112" s="3">
        <f t="shared" si="38"/>
        <v>168477.97</v>
      </c>
      <c r="I112" s="3">
        <f t="shared" si="38"/>
        <v>1192215</v>
      </c>
      <c r="J112" s="3">
        <f t="shared" si="38"/>
        <v>7587.19</v>
      </c>
      <c r="K112" s="3">
        <f t="shared" si="38"/>
        <v>35755.279999999999</v>
      </c>
      <c r="L112" s="3">
        <f t="shared" si="38"/>
        <v>119111.54</v>
      </c>
      <c r="M112" s="3">
        <f t="shared" si="11"/>
        <v>89864.37</v>
      </c>
      <c r="N112" s="3">
        <f t="shared" si="12"/>
        <v>-24962.94</v>
      </c>
      <c r="O112" s="3">
        <f t="shared" si="8"/>
        <v>8282923.0199999996</v>
      </c>
    </row>
    <row r="113" spans="1:15" x14ac:dyDescent="0.2">
      <c r="A113" s="24">
        <v>16</v>
      </c>
      <c r="B113" s="25" t="s">
        <v>23</v>
      </c>
      <c r="C113" s="3">
        <f t="shared" ref="C113:E113" si="39">C28+C56</f>
        <v>12563851.24</v>
      </c>
      <c r="D113" s="3">
        <f t="shared" si="39"/>
        <v>4951814.3800000008</v>
      </c>
      <c r="E113" s="3">
        <f t="shared" si="39"/>
        <v>130650.06000000001</v>
      </c>
      <c r="F113" s="3">
        <f t="shared" ref="F113:L113" si="40">F28</f>
        <v>362129.76</v>
      </c>
      <c r="G113" s="3">
        <f t="shared" si="40"/>
        <v>296799.06</v>
      </c>
      <c r="H113" s="3">
        <f t="shared" si="40"/>
        <v>572627.18000000005</v>
      </c>
      <c r="I113" s="3">
        <f t="shared" si="40"/>
        <v>851648</v>
      </c>
      <c r="J113" s="3">
        <f t="shared" si="40"/>
        <v>13564.48</v>
      </c>
      <c r="K113" s="3">
        <f t="shared" si="40"/>
        <v>63923.78</v>
      </c>
      <c r="L113" s="3">
        <f t="shared" si="40"/>
        <v>212949.24</v>
      </c>
      <c r="M113" s="3">
        <f t="shared" si="11"/>
        <v>219610.01</v>
      </c>
      <c r="N113" s="3">
        <f t="shared" si="12"/>
        <v>-44629.08</v>
      </c>
      <c r="O113" s="3">
        <f t="shared" si="8"/>
        <v>20194938.110000003</v>
      </c>
    </row>
    <row r="114" spans="1:15" x14ac:dyDescent="0.2">
      <c r="A114" s="24">
        <v>17</v>
      </c>
      <c r="B114" s="25" t="s">
        <v>11</v>
      </c>
      <c r="C114" s="3">
        <f t="shared" ref="C114:E114" si="41">C29+C57</f>
        <v>6184397.0299999993</v>
      </c>
      <c r="D114" s="3">
        <f t="shared" si="41"/>
        <v>1643378.75</v>
      </c>
      <c r="E114" s="3">
        <f t="shared" si="41"/>
        <v>183147</v>
      </c>
      <c r="F114" s="3">
        <f t="shared" ref="F114:L114" si="42">F29</f>
        <v>155390.63</v>
      </c>
      <c r="G114" s="3">
        <f t="shared" si="42"/>
        <v>129601.35</v>
      </c>
      <c r="H114" s="3">
        <f t="shared" si="42"/>
        <v>304177.2</v>
      </c>
      <c r="I114" s="3">
        <f t="shared" si="42"/>
        <v>0</v>
      </c>
      <c r="J114" s="3">
        <f t="shared" si="42"/>
        <v>8394.19</v>
      </c>
      <c r="K114" s="3">
        <f t="shared" si="42"/>
        <v>39558.35</v>
      </c>
      <c r="L114" s="3">
        <f t="shared" si="42"/>
        <v>131780.72</v>
      </c>
      <c r="M114" s="3">
        <f t="shared" si="11"/>
        <v>125217.86</v>
      </c>
      <c r="N114" s="3">
        <f t="shared" si="12"/>
        <v>-27618.09</v>
      </c>
      <c r="O114" s="3">
        <f t="shared" si="8"/>
        <v>8877424.9899999984</v>
      </c>
    </row>
    <row r="115" spans="1:15" x14ac:dyDescent="0.2">
      <c r="A115" s="24">
        <v>18</v>
      </c>
      <c r="B115" s="25" t="s">
        <v>2</v>
      </c>
      <c r="C115" s="3">
        <f t="shared" ref="C115:E115" si="43">C30+C58</f>
        <v>53357101.43</v>
      </c>
      <c r="D115" s="3">
        <f t="shared" si="43"/>
        <v>20058048.810000002</v>
      </c>
      <c r="E115" s="3">
        <f t="shared" si="43"/>
        <v>101313.54000000001</v>
      </c>
      <c r="F115" s="3">
        <f t="shared" ref="F115:L115" si="44">F30</f>
        <v>1496864.24</v>
      </c>
      <c r="G115" s="3">
        <f t="shared" si="44"/>
        <v>1490771.88</v>
      </c>
      <c r="H115" s="3">
        <f t="shared" si="44"/>
        <v>1995363.13</v>
      </c>
      <c r="I115" s="3">
        <f t="shared" si="44"/>
        <v>10028299</v>
      </c>
      <c r="J115" s="3">
        <f t="shared" si="44"/>
        <v>48365.87</v>
      </c>
      <c r="K115" s="3">
        <f t="shared" si="44"/>
        <v>227928.34</v>
      </c>
      <c r="L115" s="3">
        <f t="shared" si="44"/>
        <v>759297.54</v>
      </c>
      <c r="M115" s="3">
        <f t="shared" si="11"/>
        <v>883473.51000000013</v>
      </c>
      <c r="N115" s="3">
        <f t="shared" si="12"/>
        <v>-159130.64000000001</v>
      </c>
      <c r="O115" s="3">
        <f t="shared" si="8"/>
        <v>90287696.650000021</v>
      </c>
    </row>
    <row r="116" spans="1:15" x14ac:dyDescent="0.2">
      <c r="A116" s="24">
        <v>19</v>
      </c>
      <c r="B116" s="25" t="s">
        <v>12</v>
      </c>
      <c r="C116" s="3">
        <f t="shared" ref="C116:E116" si="45">C31+C59</f>
        <v>6363467.2699999996</v>
      </c>
      <c r="D116" s="3">
        <f t="shared" si="45"/>
        <v>2071137.8499999999</v>
      </c>
      <c r="E116" s="3">
        <f t="shared" si="45"/>
        <v>176309.16999999998</v>
      </c>
      <c r="F116" s="3">
        <f t="shared" ref="F116:L116" si="46">F31</f>
        <v>120609.71</v>
      </c>
      <c r="G116" s="3">
        <f t="shared" si="46"/>
        <v>99099.65</v>
      </c>
      <c r="H116" s="3">
        <f t="shared" si="46"/>
        <v>195813.94</v>
      </c>
      <c r="I116" s="3">
        <f t="shared" si="46"/>
        <v>36667</v>
      </c>
      <c r="J116" s="3">
        <f t="shared" si="46"/>
        <v>8283.83</v>
      </c>
      <c r="K116" s="3">
        <f t="shared" si="46"/>
        <v>39038.26</v>
      </c>
      <c r="L116" s="3">
        <f t="shared" si="46"/>
        <v>130048.13</v>
      </c>
      <c r="M116" s="3">
        <f t="shared" si="11"/>
        <v>116564.36</v>
      </c>
      <c r="N116" s="3">
        <f t="shared" si="12"/>
        <v>-27254.98</v>
      </c>
      <c r="O116" s="3">
        <f t="shared" si="8"/>
        <v>9329784.1899999995</v>
      </c>
    </row>
    <row r="117" spans="1:15" x14ac:dyDescent="0.2">
      <c r="A117" s="24">
        <v>20</v>
      </c>
      <c r="B117" s="25" t="s">
        <v>13</v>
      </c>
      <c r="C117" s="3">
        <f t="shared" ref="C117:E117" si="47">C32+C60</f>
        <v>6682066.0600000005</v>
      </c>
      <c r="D117" s="3">
        <f t="shared" si="47"/>
        <v>1901275.54</v>
      </c>
      <c r="E117" s="3">
        <f t="shared" si="47"/>
        <v>194616.93</v>
      </c>
      <c r="F117" s="3">
        <f t="shared" ref="F117:L117" si="48">F32</f>
        <v>202184.02</v>
      </c>
      <c r="G117" s="3">
        <f t="shared" si="48"/>
        <v>156291.16</v>
      </c>
      <c r="H117" s="3">
        <f t="shared" si="48"/>
        <v>280067.96999999997</v>
      </c>
      <c r="I117" s="3">
        <f t="shared" si="48"/>
        <v>1692154</v>
      </c>
      <c r="J117" s="3">
        <f t="shared" si="48"/>
        <v>10538.93</v>
      </c>
      <c r="K117" s="3">
        <f t="shared" si="48"/>
        <v>49665.62</v>
      </c>
      <c r="L117" s="3">
        <f t="shared" si="48"/>
        <v>165451.04999999999</v>
      </c>
      <c r="M117" s="3">
        <f t="shared" si="11"/>
        <v>187417.92</v>
      </c>
      <c r="N117" s="3">
        <f t="shared" si="12"/>
        <v>-34674.61</v>
      </c>
      <c r="O117" s="3">
        <f t="shared" si="8"/>
        <v>11487054.590000002</v>
      </c>
    </row>
    <row r="118" spans="1:15" x14ac:dyDescent="0.2">
      <c r="A118" s="44" t="s">
        <v>0</v>
      </c>
      <c r="B118" s="45"/>
      <c r="C118" s="17">
        <f>SUM(C98:C117)</f>
        <v>169529494.73000002</v>
      </c>
      <c r="D118" s="17">
        <f t="shared" ref="D118:N118" si="49">SUM(D98:D117)</f>
        <v>54163145.000000007</v>
      </c>
      <c r="E118" s="17">
        <f t="shared" si="49"/>
        <v>4068798.75</v>
      </c>
      <c r="F118" s="17">
        <f>SUM(F98:F117)</f>
        <v>4259883.8299999991</v>
      </c>
      <c r="G118" s="17">
        <f>SUM(G98:G117)</f>
        <v>3802484.48</v>
      </c>
      <c r="H118" s="17">
        <f>SUM(H98:H117)</f>
        <v>7081079.4000000004</v>
      </c>
      <c r="I118" s="17">
        <f t="shared" si="49"/>
        <v>25823878</v>
      </c>
      <c r="J118" s="17">
        <f t="shared" si="49"/>
        <v>218635.65</v>
      </c>
      <c r="K118" s="17">
        <f t="shared" si="49"/>
        <v>1030339.35</v>
      </c>
      <c r="L118" s="17">
        <f t="shared" si="49"/>
        <v>3432368.8</v>
      </c>
      <c r="M118" s="17">
        <f t="shared" si="49"/>
        <v>3592927.4499999997</v>
      </c>
      <c r="N118" s="17">
        <f t="shared" si="49"/>
        <v>-719342.59</v>
      </c>
      <c r="O118" s="17">
        <f>SUM(O98:O117)</f>
        <v>276283692.85000002</v>
      </c>
    </row>
    <row r="119" spans="1:15" x14ac:dyDescent="0.2">
      <c r="A119" s="21" t="s">
        <v>39</v>
      </c>
      <c r="B119" s="21"/>
      <c r="C119" s="21"/>
      <c r="D119" s="21"/>
      <c r="E119" s="21"/>
      <c r="F119" s="21"/>
      <c r="G119" s="21"/>
      <c r="I119" s="21"/>
      <c r="J119" s="21"/>
      <c r="K119" s="21"/>
      <c r="N119" s="21"/>
      <c r="O119" s="27"/>
    </row>
  </sheetData>
  <mergeCells count="54">
    <mergeCell ref="N95:N97"/>
    <mergeCell ref="O95:O97"/>
    <mergeCell ref="A118:B118"/>
    <mergeCell ref="A89:B89"/>
    <mergeCell ref="A93:O93"/>
    <mergeCell ref="A94:O94"/>
    <mergeCell ref="A95:A97"/>
    <mergeCell ref="B95:B97"/>
    <mergeCell ref="C95:C97"/>
    <mergeCell ref="D95:D97"/>
    <mergeCell ref="E95:E97"/>
    <mergeCell ref="F95:F97"/>
    <mergeCell ref="G95:G97"/>
    <mergeCell ref="H95:H97"/>
    <mergeCell ref="I95:I97"/>
    <mergeCell ref="J95:J97"/>
    <mergeCell ref="K95:K97"/>
    <mergeCell ref="L95:L97"/>
    <mergeCell ref="M95:M97"/>
    <mergeCell ref="F38:F40"/>
    <mergeCell ref="A61:B61"/>
    <mergeCell ref="A65:F65"/>
    <mergeCell ref="A66:A68"/>
    <mergeCell ref="B66:B68"/>
    <mergeCell ref="C66:C68"/>
    <mergeCell ref="D66:D68"/>
    <mergeCell ref="E66:E68"/>
    <mergeCell ref="F66:F68"/>
    <mergeCell ref="A38:A40"/>
    <mergeCell ref="B38:B40"/>
    <mergeCell ref="C38:C40"/>
    <mergeCell ref="D38:D40"/>
    <mergeCell ref="E38:E40"/>
    <mergeCell ref="N10:N12"/>
    <mergeCell ref="A7:N7"/>
    <mergeCell ref="A9:N9"/>
    <mergeCell ref="M10:M12"/>
    <mergeCell ref="A37:F37"/>
    <mergeCell ref="A33:B33"/>
    <mergeCell ref="A10:A12"/>
    <mergeCell ref="L10:L12"/>
    <mergeCell ref="A3:N3"/>
    <mergeCell ref="A4:N4"/>
    <mergeCell ref="A5:N5"/>
    <mergeCell ref="B10:B12"/>
    <mergeCell ref="C10:C12"/>
    <mergeCell ref="D10:D12"/>
    <mergeCell ref="E10:E12"/>
    <mergeCell ref="F10:F12"/>
    <mergeCell ref="G10:G12"/>
    <mergeCell ref="I10:I12"/>
    <mergeCell ref="J10:J12"/>
    <mergeCell ref="K10:K12"/>
    <mergeCell ref="H10:H12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ignoredErrors>
    <ignoredError sqref="N13:N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2022-03-10T19:52:09Z</dcterms:modified>
</cp:coreProperties>
</file>